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ůj disk\! MěÚ NJ\! Projekty\MHD - revize a změny 2021\Jízdní řády\Srovnání 2021 a 2022\"/>
    </mc:Choice>
  </mc:AlternateContent>
  <xr:revisionPtr revIDLastSave="0" documentId="13_ncr:1_{B3ABCAA8-CBE6-4BED-B8BA-C43FCC55B63B}" xr6:coauthVersionLast="47" xr6:coauthVersionMax="47" xr10:uidLastSave="{00000000-0000-0000-0000-000000000000}"/>
  <bookViews>
    <workbookView xWindow="-120" yWindow="-120" windowWidth="29040" windowHeight="15840" xr2:uid="{4ACC81A0-CF55-4A77-9A31-4504B21E7A83}"/>
  </bookViews>
  <sheets>
    <sheet name="Všední dny" sheetId="5" r:id="rId1"/>
    <sheet name="Víkendy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2" i="5" l="1"/>
  <c r="F70" i="5"/>
  <c r="F69" i="5"/>
  <c r="F68" i="5"/>
  <c r="F67" i="5"/>
  <c r="B72" i="5"/>
  <c r="B70" i="5"/>
  <c r="B69" i="5"/>
  <c r="B68" i="5"/>
  <c r="B67" i="5"/>
  <c r="N70" i="5" l="1"/>
  <c r="J70" i="5"/>
  <c r="N69" i="5"/>
  <c r="J69" i="5"/>
  <c r="N68" i="5"/>
  <c r="J68" i="5"/>
  <c r="N67" i="5"/>
  <c r="J67" i="5"/>
  <c r="C44" i="2"/>
  <c r="C43" i="2"/>
  <c r="C42" i="2"/>
  <c r="C41" i="2"/>
  <c r="C40" i="2"/>
  <c r="C39" i="2"/>
  <c r="C38" i="2"/>
  <c r="F41" i="2"/>
  <c r="B41" i="2"/>
  <c r="F40" i="2"/>
  <c r="B40" i="2"/>
  <c r="F39" i="2"/>
  <c r="B39" i="2"/>
  <c r="F38" i="2"/>
  <c r="B38" i="2"/>
  <c r="K69" i="5" l="1"/>
  <c r="C69" i="5"/>
  <c r="K68" i="5"/>
  <c r="C68" i="5"/>
  <c r="J71" i="5"/>
  <c r="J72" i="5" s="1"/>
  <c r="J73" i="5" s="1"/>
  <c r="B71" i="5"/>
  <c r="K70" i="5"/>
  <c r="F71" i="5"/>
  <c r="K67" i="5"/>
  <c r="N71" i="5"/>
  <c r="N72" i="5" s="1"/>
  <c r="N73" i="5" s="1"/>
  <c r="C70" i="5"/>
  <c r="C67" i="5"/>
  <c r="F73" i="5"/>
  <c r="B42" i="2"/>
  <c r="B43" i="2" s="1"/>
  <c r="B44" i="2" s="1"/>
  <c r="F42" i="2"/>
  <c r="F43" i="2" s="1"/>
  <c r="F44" i="2" s="1"/>
  <c r="J41" i="2"/>
  <c r="J40" i="2"/>
  <c r="J39" i="2"/>
  <c r="J38" i="2"/>
  <c r="N41" i="2"/>
  <c r="N40" i="2"/>
  <c r="N39" i="2"/>
  <c r="N38" i="2"/>
  <c r="C71" i="5" l="1"/>
  <c r="K71" i="5"/>
  <c r="C72" i="5"/>
  <c r="B73" i="5"/>
  <c r="C73" i="5" s="1"/>
  <c r="K73" i="5"/>
  <c r="K72" i="5"/>
  <c r="K38" i="2"/>
  <c r="K39" i="2"/>
  <c r="K40" i="2"/>
  <c r="K41" i="2"/>
  <c r="N42" i="2"/>
  <c r="N43" i="2" s="1"/>
  <c r="J42" i="2"/>
  <c r="K42" i="2" l="1"/>
  <c r="J43" i="2"/>
  <c r="N44" i="2"/>
  <c r="K43" i="2" l="1"/>
  <c r="J44" i="2"/>
  <c r="K44" i="2" l="1"/>
</calcChain>
</file>

<file path=xl/sharedStrings.xml><?xml version="1.0" encoding="utf-8"?>
<sst xmlns="http://schemas.openxmlformats.org/spreadsheetml/2006/main" count="366" uniqueCount="26">
  <si>
    <t>Linka</t>
  </si>
  <si>
    <t>Směr</t>
  </si>
  <si>
    <t>2021-2022</t>
  </si>
  <si>
    <t>2020-2021</t>
  </si>
  <si>
    <t>kolonie, Nemocnice</t>
  </si>
  <si>
    <t>Palackého</t>
  </si>
  <si>
    <t>Dlouhá</t>
  </si>
  <si>
    <t>ostatní</t>
  </si>
  <si>
    <t>MHD</t>
  </si>
  <si>
    <t>celkem</t>
  </si>
  <si>
    <t>Kaufland, Nemocnice</t>
  </si>
  <si>
    <t>Nemocnice, kolonie</t>
  </si>
  <si>
    <t>Nemocnice, Kaufland</t>
  </si>
  <si>
    <t>(+) 9:35</t>
  </si>
  <si>
    <t>Palackého, Tyršova</t>
  </si>
  <si>
    <t>Nové jízdní řády (2021-2022)</t>
  </si>
  <si>
    <t>Původní jízdní řády (2020-2021)</t>
  </si>
  <si>
    <t>Odjezd</t>
  </si>
  <si>
    <t>Srovnání 2022 x 2021</t>
  </si>
  <si>
    <t>Srovnání počtů spojů na jednotlivých linkách</t>
  </si>
  <si>
    <t>Autobusové nádraží -&gt; Loučka, Koruna (všední dny)</t>
  </si>
  <si>
    <t>Loučka, Koruna -&gt; Autobusové nádraží (všední dny)</t>
  </si>
  <si>
    <t>Autobusové nádraží -&gt; Loučka, Koruna (víkendy)</t>
  </si>
  <si>
    <t>Loučka, Koruna -&gt; Autobusové nádraží (víkendy)</t>
  </si>
  <si>
    <t>kolonie, Pod Skalkou</t>
  </si>
  <si>
    <t>(6)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</si>
</sst>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rgb="FF99CCFF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2" fillId="0" borderId="6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6" xfId="0" applyFont="1" applyBorder="1"/>
    <xf numFmtId="0" fontId="2" fillId="0" borderId="9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13" xfId="0" applyNumberFormat="1" applyBorder="1" applyAlignment="1">
      <alignment horizontal="center"/>
    </xf>
    <xf numFmtId="0" fontId="2" fillId="0" borderId="14" xfId="0" applyFont="1" applyBorder="1"/>
    <xf numFmtId="0" fontId="1" fillId="0" borderId="16" xfId="0" applyFont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NumberForma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/>
    <xf numFmtId="0" fontId="1" fillId="0" borderId="16" xfId="0" applyFont="1" applyBorder="1"/>
    <xf numFmtId="0" fontId="1" fillId="0" borderId="11" xfId="0" applyFont="1" applyBorder="1"/>
    <xf numFmtId="0" fontId="1" fillId="0" borderId="10" xfId="0" applyNumberFormat="1" applyFont="1" applyBorder="1" applyAlignment="1">
      <alignment horizontal="center"/>
    </xf>
    <xf numFmtId="20" fontId="0" fillId="0" borderId="12" xfId="0" applyNumberFormat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9" xfId="0" applyNumberForma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vertical="center"/>
    </xf>
    <xf numFmtId="20" fontId="0" fillId="0" borderId="23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25" xfId="0" applyFont="1" applyBorder="1"/>
    <xf numFmtId="0" fontId="0" fillId="0" borderId="24" xfId="0" applyNumberFormat="1" applyBorder="1" applyAlignment="1">
      <alignment horizontal="center"/>
    </xf>
    <xf numFmtId="20" fontId="0" fillId="0" borderId="26" xfId="0" applyNumberFormat="1" applyBorder="1" applyAlignment="1">
      <alignment horizontal="center"/>
    </xf>
    <xf numFmtId="0" fontId="0" fillId="0" borderId="26" xfId="0" applyNumberFormat="1" applyBorder="1" applyAlignment="1">
      <alignment horizontal="center"/>
    </xf>
    <xf numFmtId="0" fontId="2" fillId="0" borderId="26" xfId="0" applyFont="1" applyBorder="1"/>
    <xf numFmtId="20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ální" xfId="0" builtinId="0"/>
  </cellStyles>
  <dxfs count="46"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CCFF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8BB21-A103-499E-AB00-4C68A3D1CAFF}">
  <sheetPr>
    <pageSetUpPr fitToPage="1"/>
  </sheetPr>
  <dimension ref="A1:O73"/>
  <sheetViews>
    <sheetView tabSelected="1" workbookViewId="0">
      <selection activeCell="J41" sqref="J41"/>
    </sheetView>
  </sheetViews>
  <sheetFormatPr defaultRowHeight="15" x14ac:dyDescent="0.25"/>
  <cols>
    <col min="1" max="1" width="7.5703125" customWidth="1"/>
    <col min="2" max="2" width="7.5703125" style="13" customWidth="1"/>
    <col min="3" max="3" width="21.42578125" customWidth="1"/>
    <col min="4" max="4" width="1" customWidth="1"/>
    <col min="5" max="5" width="7.5703125" customWidth="1"/>
    <col min="6" max="6" width="7.5703125" style="13" customWidth="1"/>
    <col min="7" max="7" width="21.42578125" customWidth="1"/>
    <col min="8" max="8" width="3.140625" customWidth="1"/>
    <col min="9" max="9" width="7.5703125" customWidth="1"/>
    <col min="10" max="10" width="7.5703125" style="13" customWidth="1"/>
    <col min="11" max="11" width="21.42578125" customWidth="1"/>
    <col min="12" max="12" width="1" customWidth="1"/>
    <col min="13" max="13" width="7.5703125" customWidth="1"/>
    <col min="14" max="14" width="7.5703125" style="13" customWidth="1"/>
    <col min="15" max="15" width="21.42578125" customWidth="1"/>
  </cols>
  <sheetData>
    <row r="1" spans="1:15" ht="23.25" customHeight="1" thickBot="1" x14ac:dyDescent="0.3">
      <c r="A1" s="68" t="s">
        <v>20</v>
      </c>
      <c r="B1" s="68"/>
      <c r="C1" s="68"/>
      <c r="D1" s="68"/>
      <c r="E1" s="68"/>
      <c r="F1" s="68"/>
      <c r="G1" s="68"/>
      <c r="H1" s="49"/>
      <c r="I1" s="68" t="s">
        <v>21</v>
      </c>
      <c r="J1" s="68"/>
      <c r="K1" s="68"/>
      <c r="L1" s="68"/>
      <c r="M1" s="68"/>
      <c r="N1" s="68"/>
      <c r="O1" s="68"/>
    </row>
    <row r="2" spans="1:15" x14ac:dyDescent="0.25">
      <c r="A2" s="69" t="s">
        <v>15</v>
      </c>
      <c r="B2" s="70"/>
      <c r="C2" s="71"/>
      <c r="D2" s="61"/>
      <c r="E2" s="72" t="s">
        <v>16</v>
      </c>
      <c r="F2" s="73"/>
      <c r="G2" s="74"/>
      <c r="H2" s="30"/>
      <c r="I2" s="69" t="s">
        <v>15</v>
      </c>
      <c r="J2" s="70"/>
      <c r="K2" s="71"/>
      <c r="L2" s="61"/>
      <c r="M2" s="72" t="s">
        <v>16</v>
      </c>
      <c r="N2" s="73"/>
      <c r="O2" s="74"/>
    </row>
    <row r="3" spans="1:15" ht="15.75" thickBot="1" x14ac:dyDescent="0.3">
      <c r="A3" s="33" t="s">
        <v>17</v>
      </c>
      <c r="B3" s="27" t="s">
        <v>0</v>
      </c>
      <c r="C3" s="34" t="s">
        <v>1</v>
      </c>
      <c r="D3" s="62"/>
      <c r="E3" s="33" t="s">
        <v>17</v>
      </c>
      <c r="F3" s="27" t="s">
        <v>0</v>
      </c>
      <c r="G3" s="34" t="s">
        <v>1</v>
      </c>
      <c r="H3" s="31"/>
      <c r="I3" s="33" t="s">
        <v>17</v>
      </c>
      <c r="J3" s="27" t="s">
        <v>0</v>
      </c>
      <c r="K3" s="34" t="s">
        <v>1</v>
      </c>
      <c r="L3" s="62"/>
      <c r="M3" s="33" t="s">
        <v>17</v>
      </c>
      <c r="N3" s="27" t="s">
        <v>0</v>
      </c>
      <c r="O3" s="34" t="s">
        <v>1</v>
      </c>
    </row>
    <row r="4" spans="1:15" x14ac:dyDescent="0.25">
      <c r="A4" s="36">
        <v>0.1875</v>
      </c>
      <c r="B4" s="66">
        <v>603</v>
      </c>
      <c r="C4" s="16" t="s">
        <v>11</v>
      </c>
      <c r="D4" s="63"/>
      <c r="E4" s="36"/>
      <c r="F4" s="66"/>
      <c r="G4" s="16"/>
      <c r="H4" s="32"/>
      <c r="I4" s="37">
        <v>0.18819444444444444</v>
      </c>
      <c r="J4" s="12">
        <v>666</v>
      </c>
      <c r="K4" s="10" t="s">
        <v>5</v>
      </c>
      <c r="L4" s="63"/>
      <c r="M4" s="37">
        <v>0.18819444444444444</v>
      </c>
      <c r="N4" s="12">
        <v>666</v>
      </c>
      <c r="O4" s="10" t="s">
        <v>5</v>
      </c>
    </row>
    <row r="5" spans="1:15" x14ac:dyDescent="0.25">
      <c r="A5" s="37">
        <v>0.1875</v>
      </c>
      <c r="B5" s="3">
        <v>988</v>
      </c>
      <c r="C5" s="5" t="s">
        <v>12</v>
      </c>
      <c r="D5" s="64"/>
      <c r="E5" s="37">
        <v>0.19097222222222221</v>
      </c>
      <c r="F5" s="12">
        <v>603</v>
      </c>
      <c r="G5" s="10" t="s">
        <v>11</v>
      </c>
      <c r="H5" s="32"/>
      <c r="I5" s="37">
        <v>0.19444444444444445</v>
      </c>
      <c r="J5" s="12">
        <v>603</v>
      </c>
      <c r="K5" s="10" t="s">
        <v>5</v>
      </c>
      <c r="L5" s="63"/>
      <c r="M5" s="37">
        <v>0.19722222222222222</v>
      </c>
      <c r="N5" s="12">
        <v>603</v>
      </c>
      <c r="O5" s="10" t="s">
        <v>5</v>
      </c>
    </row>
    <row r="6" spans="1:15" x14ac:dyDescent="0.25">
      <c r="A6" s="37">
        <v>0.19444444444444445</v>
      </c>
      <c r="B6" s="12">
        <v>667</v>
      </c>
      <c r="C6" s="10" t="s">
        <v>5</v>
      </c>
      <c r="D6" s="63"/>
      <c r="E6" s="37">
        <v>0.19444444444444445</v>
      </c>
      <c r="F6" s="12">
        <v>616</v>
      </c>
      <c r="G6" s="10" t="s">
        <v>5</v>
      </c>
      <c r="H6" s="32"/>
      <c r="I6" s="37">
        <v>0.20833333333333334</v>
      </c>
      <c r="J6" s="3">
        <v>603</v>
      </c>
      <c r="K6" s="5" t="s">
        <v>5</v>
      </c>
      <c r="L6" s="64"/>
      <c r="M6" s="37">
        <v>0.21111111111111111</v>
      </c>
      <c r="N6" s="12">
        <v>603</v>
      </c>
      <c r="O6" s="10" t="s">
        <v>5</v>
      </c>
    </row>
    <row r="7" spans="1:15" x14ac:dyDescent="0.25">
      <c r="A7" s="37">
        <v>0.20138888888888887</v>
      </c>
      <c r="B7" s="12">
        <v>603</v>
      </c>
      <c r="C7" s="5" t="s">
        <v>11</v>
      </c>
      <c r="D7" s="64"/>
      <c r="E7" s="37">
        <v>0.20486111111111113</v>
      </c>
      <c r="F7" s="12">
        <v>603</v>
      </c>
      <c r="G7" s="10" t="s">
        <v>11</v>
      </c>
      <c r="H7" s="32"/>
      <c r="I7" s="37">
        <v>0.23750000000000002</v>
      </c>
      <c r="J7" s="12">
        <v>689</v>
      </c>
      <c r="K7" s="10" t="s">
        <v>5</v>
      </c>
      <c r="L7" s="63"/>
      <c r="M7" s="37">
        <v>0.23750000000000002</v>
      </c>
      <c r="N7" s="12">
        <v>689</v>
      </c>
      <c r="O7" s="10" t="s">
        <v>5</v>
      </c>
    </row>
    <row r="8" spans="1:15" x14ac:dyDescent="0.25">
      <c r="A8" s="37">
        <v>0.20833333333333334</v>
      </c>
      <c r="B8" s="12">
        <v>988</v>
      </c>
      <c r="C8" s="10" t="s">
        <v>5</v>
      </c>
      <c r="D8" s="63"/>
      <c r="E8" s="37">
        <v>0.20833333333333334</v>
      </c>
      <c r="F8" s="12">
        <v>988</v>
      </c>
      <c r="G8" s="10" t="s">
        <v>5</v>
      </c>
      <c r="H8" s="32"/>
      <c r="I8" s="37">
        <v>0.23958333333333334</v>
      </c>
      <c r="J8" s="3">
        <v>616</v>
      </c>
      <c r="K8" s="5" t="s">
        <v>10</v>
      </c>
      <c r="L8" s="64"/>
      <c r="M8" s="37">
        <v>0.23958333333333334</v>
      </c>
      <c r="N8" s="12">
        <v>616</v>
      </c>
      <c r="O8" s="10" t="s">
        <v>10</v>
      </c>
    </row>
    <row r="9" spans="1:15" x14ac:dyDescent="0.25">
      <c r="A9" s="37">
        <v>0.22916666666666666</v>
      </c>
      <c r="B9" s="12">
        <v>988</v>
      </c>
      <c r="C9" s="10" t="s">
        <v>12</v>
      </c>
      <c r="D9" s="63"/>
      <c r="E9" s="37">
        <v>0.23402777777777781</v>
      </c>
      <c r="F9" s="12">
        <v>601</v>
      </c>
      <c r="G9" s="10" t="s">
        <v>11</v>
      </c>
      <c r="H9" s="32"/>
      <c r="I9" s="37">
        <v>0.24305555555555555</v>
      </c>
      <c r="J9" s="3">
        <v>908</v>
      </c>
      <c r="K9" s="5" t="s">
        <v>10</v>
      </c>
      <c r="L9" s="64"/>
      <c r="M9" s="37">
        <v>0.24166666666666667</v>
      </c>
      <c r="N9" s="12">
        <v>601</v>
      </c>
      <c r="O9" s="10" t="s">
        <v>6</v>
      </c>
    </row>
    <row r="10" spans="1:15" x14ac:dyDescent="0.25">
      <c r="A10" s="37"/>
      <c r="B10" s="3"/>
      <c r="C10" s="5"/>
      <c r="D10" s="64"/>
      <c r="E10" s="37">
        <v>0.24166666666666667</v>
      </c>
      <c r="F10" s="12">
        <v>602</v>
      </c>
      <c r="G10" s="10" t="s">
        <v>6</v>
      </c>
      <c r="H10" s="32"/>
      <c r="I10" s="37">
        <v>0.26250000000000001</v>
      </c>
      <c r="J10" s="12">
        <v>988</v>
      </c>
      <c r="K10" s="10" t="s">
        <v>10</v>
      </c>
      <c r="L10" s="63"/>
      <c r="M10" s="37">
        <v>0.24930555555555556</v>
      </c>
      <c r="N10" s="12">
        <v>602</v>
      </c>
      <c r="O10" s="10" t="s">
        <v>4</v>
      </c>
    </row>
    <row r="11" spans="1:15" x14ac:dyDescent="0.25">
      <c r="A11" s="37">
        <v>0.25694444444444448</v>
      </c>
      <c r="B11" s="12">
        <v>689</v>
      </c>
      <c r="C11" s="10" t="s">
        <v>5</v>
      </c>
      <c r="D11" s="63"/>
      <c r="E11" s="37">
        <v>0.25694444444444448</v>
      </c>
      <c r="F11" s="12">
        <v>689</v>
      </c>
      <c r="G11" s="10" t="s">
        <v>5</v>
      </c>
      <c r="H11" s="32"/>
      <c r="I11" s="37">
        <v>0.2638888888888889</v>
      </c>
      <c r="J11" s="12">
        <v>603</v>
      </c>
      <c r="K11" s="10" t="s">
        <v>5</v>
      </c>
      <c r="L11" s="63"/>
      <c r="M11" s="37">
        <v>0.26805555555555555</v>
      </c>
      <c r="N11" s="12">
        <v>603</v>
      </c>
      <c r="O11" s="10" t="s">
        <v>4</v>
      </c>
    </row>
    <row r="12" spans="1:15" x14ac:dyDescent="0.25">
      <c r="A12" s="37">
        <v>0.25694444444444448</v>
      </c>
      <c r="B12" s="3">
        <v>603</v>
      </c>
      <c r="C12" s="5" t="s">
        <v>11</v>
      </c>
      <c r="D12" s="64"/>
      <c r="E12" s="37">
        <v>0.26041666666666669</v>
      </c>
      <c r="F12" s="12">
        <v>988</v>
      </c>
      <c r="G12" s="10" t="s">
        <v>5</v>
      </c>
      <c r="H12" s="32"/>
      <c r="I12" s="37">
        <v>0.27708333333333335</v>
      </c>
      <c r="J12" s="3">
        <v>689</v>
      </c>
      <c r="K12" s="5" t="s">
        <v>5</v>
      </c>
      <c r="L12" s="64"/>
      <c r="M12" s="37">
        <v>0.27708333333333335</v>
      </c>
      <c r="N12" s="12">
        <v>689</v>
      </c>
      <c r="O12" s="10" t="s">
        <v>5</v>
      </c>
    </row>
    <row r="13" spans="1:15" x14ac:dyDescent="0.25">
      <c r="A13" s="37">
        <v>0.26041666666666669</v>
      </c>
      <c r="B13" s="12">
        <v>988</v>
      </c>
      <c r="C13" s="10" t="s">
        <v>5</v>
      </c>
      <c r="D13" s="63"/>
      <c r="E13" s="37">
        <v>0.2638888888888889</v>
      </c>
      <c r="F13" s="12">
        <v>603</v>
      </c>
      <c r="G13" s="10" t="s">
        <v>5</v>
      </c>
      <c r="H13" s="32"/>
      <c r="I13" s="37">
        <v>0.27777777777777779</v>
      </c>
      <c r="J13" s="12">
        <v>908</v>
      </c>
      <c r="K13" s="10" t="s">
        <v>10</v>
      </c>
      <c r="L13" s="63"/>
      <c r="M13" s="37">
        <v>0.29166666666666669</v>
      </c>
      <c r="N13" s="12">
        <v>601</v>
      </c>
      <c r="O13" s="10" t="s">
        <v>6</v>
      </c>
    </row>
    <row r="14" spans="1:15" x14ac:dyDescent="0.25">
      <c r="A14" s="37">
        <v>0.2638888888888889</v>
      </c>
      <c r="B14" s="3">
        <v>616</v>
      </c>
      <c r="C14" s="5" t="s">
        <v>12</v>
      </c>
      <c r="D14" s="64"/>
      <c r="E14" s="37">
        <v>0.2638888888888889</v>
      </c>
      <c r="F14" s="12">
        <v>616</v>
      </c>
      <c r="G14" s="10" t="s">
        <v>12</v>
      </c>
      <c r="H14" s="32"/>
      <c r="I14" s="37">
        <v>0.29930555555555555</v>
      </c>
      <c r="J14" s="12">
        <v>616</v>
      </c>
      <c r="K14" s="10" t="s">
        <v>10</v>
      </c>
      <c r="L14" s="63"/>
      <c r="M14" s="37">
        <v>0.29930555555555555</v>
      </c>
      <c r="N14" s="12">
        <v>616</v>
      </c>
      <c r="O14" s="10" t="s">
        <v>10</v>
      </c>
    </row>
    <row r="15" spans="1:15" x14ac:dyDescent="0.25">
      <c r="A15" s="37"/>
      <c r="B15" s="12"/>
      <c r="C15" s="10"/>
      <c r="D15" s="63"/>
      <c r="E15" s="37">
        <v>0.28402777777777777</v>
      </c>
      <c r="F15" s="12">
        <v>601</v>
      </c>
      <c r="G15" s="10" t="s">
        <v>11</v>
      </c>
      <c r="H15" s="32"/>
      <c r="I15" s="37">
        <v>0.3034722222222222</v>
      </c>
      <c r="J15" s="12">
        <v>667</v>
      </c>
      <c r="K15" s="10" t="s">
        <v>5</v>
      </c>
      <c r="L15" s="63"/>
      <c r="M15" s="37">
        <v>0.3034722222222222</v>
      </c>
      <c r="N15" s="12">
        <v>667</v>
      </c>
      <c r="O15" s="10" t="s">
        <v>5</v>
      </c>
    </row>
    <row r="16" spans="1:15" x14ac:dyDescent="0.25">
      <c r="A16" s="37">
        <v>0.28472222222222221</v>
      </c>
      <c r="B16" s="3">
        <v>689</v>
      </c>
      <c r="C16" s="5" t="s">
        <v>5</v>
      </c>
      <c r="D16" s="64"/>
      <c r="E16" s="37">
        <v>0.28472222222222221</v>
      </c>
      <c r="F16" s="12">
        <v>689</v>
      </c>
      <c r="G16" s="10" t="s">
        <v>5</v>
      </c>
      <c r="H16" s="32"/>
      <c r="I16" s="37">
        <v>0.31319444444444444</v>
      </c>
      <c r="J16" s="12">
        <v>602</v>
      </c>
      <c r="K16" s="10" t="s">
        <v>4</v>
      </c>
      <c r="L16" s="63"/>
      <c r="M16" s="37">
        <v>0.3125</v>
      </c>
      <c r="N16" s="12">
        <v>602</v>
      </c>
      <c r="O16" s="10" t="s">
        <v>4</v>
      </c>
    </row>
    <row r="17" spans="1:15" x14ac:dyDescent="0.25">
      <c r="A17" s="37">
        <v>0.30555555555555552</v>
      </c>
      <c r="B17" s="12">
        <v>602</v>
      </c>
      <c r="C17" s="10" t="s">
        <v>6</v>
      </c>
      <c r="D17" s="63"/>
      <c r="E17" s="37">
        <v>0.30486111111111108</v>
      </c>
      <c r="F17" s="12">
        <v>602</v>
      </c>
      <c r="G17" s="10" t="s">
        <v>6</v>
      </c>
      <c r="H17" s="32"/>
      <c r="I17" s="37">
        <v>0.31319444444444444</v>
      </c>
      <c r="J17" s="12">
        <v>988</v>
      </c>
      <c r="K17" s="10" t="s">
        <v>5</v>
      </c>
      <c r="L17" s="63"/>
      <c r="M17" s="37">
        <v>0.31319444444444444</v>
      </c>
      <c r="N17" s="12">
        <v>988</v>
      </c>
      <c r="O17" s="10" t="s">
        <v>5</v>
      </c>
    </row>
    <row r="18" spans="1:15" x14ac:dyDescent="0.25">
      <c r="A18" s="37"/>
      <c r="B18" s="12"/>
      <c r="C18" s="10"/>
      <c r="D18" s="63"/>
      <c r="E18" s="37">
        <v>0.31944444444444448</v>
      </c>
      <c r="F18" s="12">
        <v>603</v>
      </c>
      <c r="G18" s="10" t="s">
        <v>5</v>
      </c>
      <c r="H18" s="32"/>
      <c r="I18" s="37">
        <v>0.31388888888888888</v>
      </c>
      <c r="J18" s="12">
        <v>689</v>
      </c>
      <c r="K18" s="10" t="s">
        <v>5</v>
      </c>
      <c r="L18" s="63"/>
      <c r="M18" s="37">
        <v>0.31388888888888888</v>
      </c>
      <c r="N18" s="12">
        <v>689</v>
      </c>
      <c r="O18" s="10" t="s">
        <v>5</v>
      </c>
    </row>
    <row r="19" spans="1:15" x14ac:dyDescent="0.25">
      <c r="A19" s="37">
        <v>0.34027777777777773</v>
      </c>
      <c r="B19" s="12">
        <v>603</v>
      </c>
      <c r="C19" s="10" t="s">
        <v>11</v>
      </c>
      <c r="D19" s="63"/>
      <c r="E19" s="37">
        <v>0.34375</v>
      </c>
      <c r="F19" s="12">
        <v>603</v>
      </c>
      <c r="G19" s="10" t="s">
        <v>11</v>
      </c>
      <c r="H19" s="32"/>
      <c r="I19" s="37"/>
      <c r="J19" s="12"/>
      <c r="K19" s="10"/>
      <c r="L19" s="63"/>
      <c r="M19" s="37">
        <v>0.32361111111111113</v>
      </c>
      <c r="N19" s="12">
        <v>603</v>
      </c>
      <c r="O19" s="10" t="s">
        <v>4</v>
      </c>
    </row>
    <row r="20" spans="1:15" x14ac:dyDescent="0.25">
      <c r="A20" s="37">
        <v>0.36805555555555558</v>
      </c>
      <c r="B20" s="12">
        <v>603</v>
      </c>
      <c r="C20" s="10" t="s">
        <v>5</v>
      </c>
      <c r="D20" s="63"/>
      <c r="E20" s="37"/>
      <c r="F20" s="12"/>
      <c r="G20" s="10"/>
      <c r="H20" s="32"/>
      <c r="I20" s="37">
        <v>0.34722222222222227</v>
      </c>
      <c r="J20" s="12">
        <v>603</v>
      </c>
      <c r="K20" s="10" t="s">
        <v>5</v>
      </c>
      <c r="L20" s="63"/>
      <c r="M20" s="37">
        <v>0.35000000000000003</v>
      </c>
      <c r="N20" s="12">
        <v>603</v>
      </c>
      <c r="O20" s="10" t="s">
        <v>5</v>
      </c>
    </row>
    <row r="21" spans="1:15" x14ac:dyDescent="0.25">
      <c r="A21" s="37">
        <v>0.37152777777777773</v>
      </c>
      <c r="B21" s="12">
        <v>988</v>
      </c>
      <c r="C21" s="10" t="s">
        <v>12</v>
      </c>
      <c r="D21" s="63"/>
      <c r="E21" s="37"/>
      <c r="F21" s="12"/>
      <c r="G21" s="10"/>
      <c r="H21" s="32"/>
      <c r="I21" s="37">
        <v>0.37222222222222223</v>
      </c>
      <c r="J21" s="12">
        <v>603</v>
      </c>
      <c r="K21" s="10" t="s">
        <v>24</v>
      </c>
      <c r="L21" s="63"/>
      <c r="M21" s="37"/>
      <c r="N21" s="12"/>
      <c r="O21" s="10"/>
    </row>
    <row r="22" spans="1:15" x14ac:dyDescent="0.25">
      <c r="A22" s="37">
        <v>0.38194444444444442</v>
      </c>
      <c r="B22" s="12">
        <v>603</v>
      </c>
      <c r="C22" s="10" t="s">
        <v>11</v>
      </c>
      <c r="D22" s="63"/>
      <c r="E22" s="37">
        <v>0.38194444444444442</v>
      </c>
      <c r="F22" s="12">
        <v>602</v>
      </c>
      <c r="G22" s="10" t="s">
        <v>6</v>
      </c>
      <c r="H22" s="32"/>
      <c r="I22" s="37">
        <v>0.3888888888888889</v>
      </c>
      <c r="J22" s="12">
        <v>603</v>
      </c>
      <c r="K22" s="10" t="s">
        <v>5</v>
      </c>
      <c r="L22" s="63"/>
      <c r="M22" s="37">
        <v>0.38958333333333334</v>
      </c>
      <c r="N22" s="12">
        <v>602</v>
      </c>
      <c r="O22" s="10" t="s">
        <v>4</v>
      </c>
    </row>
    <row r="23" spans="1:15" x14ac:dyDescent="0.25">
      <c r="A23" s="37">
        <v>0.40972222222222227</v>
      </c>
      <c r="B23" s="12">
        <v>603</v>
      </c>
      <c r="C23" s="10" t="s">
        <v>5</v>
      </c>
      <c r="D23" s="63"/>
      <c r="E23" s="37">
        <v>0.39513888888888887</v>
      </c>
      <c r="F23" s="12">
        <v>601</v>
      </c>
      <c r="G23" s="10" t="s">
        <v>11</v>
      </c>
      <c r="H23" s="32"/>
      <c r="I23" s="37">
        <v>0.39652777777777781</v>
      </c>
      <c r="J23" s="12">
        <v>908</v>
      </c>
      <c r="K23" s="10" t="s">
        <v>10</v>
      </c>
      <c r="L23" s="63"/>
      <c r="M23" s="37"/>
      <c r="N23" s="12"/>
      <c r="O23" s="10"/>
    </row>
    <row r="24" spans="1:15" x14ac:dyDescent="0.25">
      <c r="A24" s="37">
        <v>0.41666666666666669</v>
      </c>
      <c r="B24" s="12">
        <v>988</v>
      </c>
      <c r="C24" s="10" t="s">
        <v>12</v>
      </c>
      <c r="D24" s="63"/>
      <c r="E24" s="37">
        <v>0.41666666666666669</v>
      </c>
      <c r="F24" s="12">
        <v>603</v>
      </c>
      <c r="G24" s="10" t="s">
        <v>5</v>
      </c>
      <c r="H24" s="32"/>
      <c r="I24" s="37">
        <v>0.41388888888888892</v>
      </c>
      <c r="J24" s="12">
        <v>603</v>
      </c>
      <c r="K24" s="10" t="s">
        <v>24</v>
      </c>
      <c r="L24" s="63"/>
      <c r="M24" s="37">
        <v>0.40277777777777773</v>
      </c>
      <c r="N24" s="12">
        <v>601</v>
      </c>
      <c r="O24" s="10" t="s">
        <v>6</v>
      </c>
    </row>
    <row r="25" spans="1:15" x14ac:dyDescent="0.25">
      <c r="A25" s="37">
        <v>0.4236111111111111</v>
      </c>
      <c r="B25" s="12">
        <v>603</v>
      </c>
      <c r="C25" s="10" t="s">
        <v>11</v>
      </c>
      <c r="D25" s="63"/>
      <c r="E25" s="37">
        <v>0.4368055555555555</v>
      </c>
      <c r="F25" s="12">
        <v>601</v>
      </c>
      <c r="G25" s="10" t="s">
        <v>11</v>
      </c>
      <c r="H25" s="32"/>
      <c r="I25" s="37">
        <v>0.43055555555555558</v>
      </c>
      <c r="J25" s="12">
        <v>603</v>
      </c>
      <c r="K25" s="10" t="s">
        <v>5</v>
      </c>
      <c r="L25" s="63"/>
      <c r="M25" s="37">
        <v>0.42083333333333334</v>
      </c>
      <c r="N25" s="12">
        <v>603</v>
      </c>
      <c r="O25" s="10" t="s">
        <v>4</v>
      </c>
    </row>
    <row r="26" spans="1:15" x14ac:dyDescent="0.25">
      <c r="A26" s="37">
        <v>0.4375</v>
      </c>
      <c r="B26" s="12">
        <v>616</v>
      </c>
      <c r="C26" s="10" t="s">
        <v>12</v>
      </c>
      <c r="D26" s="63"/>
      <c r="E26" s="37">
        <v>0.4375</v>
      </c>
      <c r="F26" s="12">
        <v>616</v>
      </c>
      <c r="G26" s="10" t="s">
        <v>12</v>
      </c>
      <c r="H26" s="32"/>
      <c r="I26" s="37">
        <v>0.43611111111111112</v>
      </c>
      <c r="J26" s="12">
        <v>908</v>
      </c>
      <c r="K26" s="10" t="s">
        <v>10</v>
      </c>
      <c r="L26" s="63"/>
      <c r="M26" s="37"/>
      <c r="N26" s="12"/>
      <c r="O26" s="10"/>
    </row>
    <row r="27" spans="1:15" x14ac:dyDescent="0.25">
      <c r="A27" s="37">
        <v>0.4513888888888889</v>
      </c>
      <c r="B27" s="12">
        <v>603</v>
      </c>
      <c r="C27" s="5" t="s">
        <v>5</v>
      </c>
      <c r="D27" s="63"/>
      <c r="E27" s="37"/>
      <c r="F27" s="12"/>
      <c r="G27" s="10"/>
      <c r="H27" s="32"/>
      <c r="I27" s="37">
        <v>0.45555555555555555</v>
      </c>
      <c r="J27" s="12">
        <v>603</v>
      </c>
      <c r="K27" s="10" t="s">
        <v>24</v>
      </c>
      <c r="L27" s="63"/>
      <c r="M27" s="37">
        <v>0.44444444444444442</v>
      </c>
      <c r="N27" s="12">
        <v>601</v>
      </c>
      <c r="O27" s="10" t="s">
        <v>6</v>
      </c>
    </row>
    <row r="28" spans="1:15" x14ac:dyDescent="0.25">
      <c r="A28" s="37">
        <v>0.46527777777777773</v>
      </c>
      <c r="B28" s="12">
        <v>603</v>
      </c>
      <c r="C28" s="10" t="s">
        <v>11</v>
      </c>
      <c r="D28" s="63"/>
      <c r="E28" s="37">
        <v>0.46527777777777773</v>
      </c>
      <c r="F28" s="12">
        <v>602</v>
      </c>
      <c r="G28" s="10" t="s">
        <v>6</v>
      </c>
      <c r="H28" s="32"/>
      <c r="I28" s="37">
        <v>0.46875</v>
      </c>
      <c r="J28" s="12">
        <v>908</v>
      </c>
      <c r="K28" s="10" t="s">
        <v>10</v>
      </c>
      <c r="L28" s="63"/>
      <c r="M28" s="37"/>
      <c r="N28" s="12"/>
      <c r="O28" s="10"/>
    </row>
    <row r="29" spans="1:15" x14ac:dyDescent="0.25">
      <c r="A29" s="37">
        <v>0.4861111111111111</v>
      </c>
      <c r="B29" s="12">
        <v>667</v>
      </c>
      <c r="C29" s="10" t="s">
        <v>5</v>
      </c>
      <c r="D29" s="63"/>
      <c r="E29" s="37">
        <v>0.4861111111111111</v>
      </c>
      <c r="F29" s="12">
        <v>667</v>
      </c>
      <c r="G29" s="10" t="s">
        <v>5</v>
      </c>
      <c r="H29" s="32"/>
      <c r="I29" s="37">
        <v>0.47222222222222227</v>
      </c>
      <c r="J29" s="12">
        <v>603</v>
      </c>
      <c r="K29" s="10" t="s">
        <v>5</v>
      </c>
      <c r="L29" s="63"/>
      <c r="M29" s="37">
        <v>0.47291666666666665</v>
      </c>
      <c r="N29" s="12">
        <v>602</v>
      </c>
      <c r="O29" s="10" t="s">
        <v>4</v>
      </c>
    </row>
    <row r="30" spans="1:15" x14ac:dyDescent="0.25">
      <c r="A30" s="37">
        <v>0.49305555555555558</v>
      </c>
      <c r="B30" s="12">
        <v>603</v>
      </c>
      <c r="C30" s="10" t="s">
        <v>5</v>
      </c>
      <c r="D30" s="63"/>
      <c r="E30" s="37"/>
      <c r="F30" s="12"/>
      <c r="G30" s="10"/>
      <c r="H30" s="32"/>
      <c r="I30" s="37">
        <v>0.49722222222222223</v>
      </c>
      <c r="J30" s="12">
        <v>603</v>
      </c>
      <c r="K30" s="10" t="s">
        <v>24</v>
      </c>
      <c r="L30" s="63"/>
      <c r="M30" s="37">
        <v>0.51111111111111118</v>
      </c>
      <c r="N30" s="12">
        <v>602</v>
      </c>
      <c r="O30" s="10" t="s">
        <v>4</v>
      </c>
    </row>
    <row r="31" spans="1:15" x14ac:dyDescent="0.25">
      <c r="A31" s="37">
        <v>0.51041666666666663</v>
      </c>
      <c r="B31" s="12">
        <v>988</v>
      </c>
      <c r="C31" s="10" t="s">
        <v>12</v>
      </c>
      <c r="D31" s="63"/>
      <c r="E31" s="37">
        <v>0.50347222222222221</v>
      </c>
      <c r="F31" s="12">
        <v>602</v>
      </c>
      <c r="G31" s="10" t="s">
        <v>6</v>
      </c>
      <c r="H31" s="32"/>
      <c r="I31" s="37">
        <v>0.52986111111111112</v>
      </c>
      <c r="J31" s="12">
        <v>908</v>
      </c>
      <c r="K31" s="10" t="s">
        <v>10</v>
      </c>
      <c r="L31" s="63"/>
      <c r="M31" s="37">
        <v>0.54097222222222219</v>
      </c>
      <c r="N31" s="12">
        <v>603</v>
      </c>
      <c r="O31" s="10" t="s">
        <v>4</v>
      </c>
    </row>
    <row r="32" spans="1:15" x14ac:dyDescent="0.25">
      <c r="A32" s="37">
        <v>0.52777777777777779</v>
      </c>
      <c r="B32" s="12">
        <v>908</v>
      </c>
      <c r="C32" s="10" t="s">
        <v>12</v>
      </c>
      <c r="D32" s="63"/>
      <c r="E32" s="37"/>
      <c r="F32" s="12"/>
      <c r="G32" s="10"/>
      <c r="H32" s="32"/>
      <c r="I32" s="37">
        <v>0.55347222222222225</v>
      </c>
      <c r="J32" s="12">
        <v>616</v>
      </c>
      <c r="K32" s="10" t="s">
        <v>10</v>
      </c>
      <c r="L32" s="63"/>
      <c r="M32" s="37">
        <v>0.55347222222222225</v>
      </c>
      <c r="N32" s="12">
        <v>616</v>
      </c>
      <c r="O32" s="10" t="s">
        <v>10</v>
      </c>
    </row>
    <row r="33" spans="1:15" x14ac:dyDescent="0.25">
      <c r="A33" s="37">
        <v>0.54513888888888895</v>
      </c>
      <c r="B33" s="12">
        <v>988</v>
      </c>
      <c r="C33" s="10" t="s">
        <v>12</v>
      </c>
      <c r="D33" s="63"/>
      <c r="E33" s="37">
        <v>0.53680555555555554</v>
      </c>
      <c r="F33" s="12">
        <v>603</v>
      </c>
      <c r="G33" s="10" t="s">
        <v>5</v>
      </c>
      <c r="H33" s="32"/>
      <c r="I33" s="37">
        <v>0.57291666666666663</v>
      </c>
      <c r="J33" s="12">
        <v>908</v>
      </c>
      <c r="K33" s="10" t="s">
        <v>10</v>
      </c>
      <c r="L33" s="63"/>
      <c r="M33" s="37">
        <v>0.57291666666666663</v>
      </c>
      <c r="N33" s="12">
        <v>601</v>
      </c>
      <c r="O33" s="10" t="s">
        <v>6</v>
      </c>
    </row>
    <row r="34" spans="1:15" x14ac:dyDescent="0.25">
      <c r="A34" s="37"/>
      <c r="B34" s="12"/>
      <c r="C34" s="5"/>
      <c r="D34" s="63"/>
      <c r="E34" s="37">
        <v>0.56527777777777777</v>
      </c>
      <c r="F34" s="12">
        <v>601</v>
      </c>
      <c r="G34" s="10" t="s">
        <v>11</v>
      </c>
      <c r="H34" s="32"/>
      <c r="I34" s="37">
        <v>0.5805555555555556</v>
      </c>
      <c r="J34" s="12">
        <v>603</v>
      </c>
      <c r="K34" s="10" t="s">
        <v>24</v>
      </c>
      <c r="L34" s="63"/>
      <c r="M34" s="37"/>
      <c r="N34" s="12"/>
      <c r="O34" s="10"/>
    </row>
    <row r="35" spans="1:15" x14ac:dyDescent="0.25">
      <c r="A35" s="37">
        <v>0.57291666666666663</v>
      </c>
      <c r="B35" s="12">
        <v>616</v>
      </c>
      <c r="C35" s="10" t="s">
        <v>12</v>
      </c>
      <c r="D35" s="63"/>
      <c r="E35" s="37">
        <v>0.57291666666666663</v>
      </c>
      <c r="F35" s="12">
        <v>616</v>
      </c>
      <c r="G35" s="10" t="s">
        <v>12</v>
      </c>
      <c r="H35" s="32"/>
      <c r="I35" s="37">
        <v>0.5805555555555556</v>
      </c>
      <c r="J35" s="12">
        <v>908</v>
      </c>
      <c r="K35" s="10" t="s">
        <v>10</v>
      </c>
      <c r="L35" s="63"/>
      <c r="M35" s="37">
        <v>0.59791666666666665</v>
      </c>
      <c r="N35" s="12">
        <v>602</v>
      </c>
      <c r="O35" s="10" t="s">
        <v>4</v>
      </c>
    </row>
    <row r="36" spans="1:15" x14ac:dyDescent="0.25">
      <c r="A36" s="37">
        <v>0.57291666666666663</v>
      </c>
      <c r="B36" s="12">
        <v>689</v>
      </c>
      <c r="C36" s="10" t="s">
        <v>5</v>
      </c>
      <c r="D36" s="63"/>
      <c r="E36" s="37">
        <v>0.57291666666666663</v>
      </c>
      <c r="F36" s="12">
        <v>689</v>
      </c>
      <c r="G36" s="10" t="s">
        <v>5</v>
      </c>
      <c r="H36" s="32"/>
      <c r="I36" s="37">
        <v>0.59861111111111109</v>
      </c>
      <c r="J36" s="12">
        <v>689</v>
      </c>
      <c r="K36" s="10" t="s">
        <v>5</v>
      </c>
      <c r="L36" s="63"/>
      <c r="M36" s="37">
        <v>0.59861111111111109</v>
      </c>
      <c r="N36" s="12">
        <v>689</v>
      </c>
      <c r="O36" s="10" t="s">
        <v>5</v>
      </c>
    </row>
    <row r="37" spans="1:15" x14ac:dyDescent="0.25">
      <c r="A37" s="37">
        <v>0.57638888888888895</v>
      </c>
      <c r="B37" s="12">
        <v>603</v>
      </c>
      <c r="C37" s="10" t="s">
        <v>5</v>
      </c>
      <c r="D37" s="63"/>
      <c r="E37" s="37"/>
      <c r="F37" s="12"/>
      <c r="G37" s="10"/>
      <c r="H37" s="32"/>
      <c r="I37" s="37">
        <v>0.60763888888888895</v>
      </c>
      <c r="J37" s="12">
        <v>616</v>
      </c>
      <c r="K37" s="10" t="s">
        <v>10</v>
      </c>
      <c r="L37" s="63"/>
      <c r="M37" s="37">
        <v>0.60763888888888895</v>
      </c>
      <c r="N37" s="12">
        <v>616</v>
      </c>
      <c r="O37" s="10" t="s">
        <v>10</v>
      </c>
    </row>
    <row r="38" spans="1:15" x14ac:dyDescent="0.25">
      <c r="A38" s="37">
        <v>0.58333333333333337</v>
      </c>
      <c r="B38" s="12">
        <v>667</v>
      </c>
      <c r="C38" s="10" t="s">
        <v>5</v>
      </c>
      <c r="D38" s="63"/>
      <c r="E38" s="37">
        <v>0.58333333333333337</v>
      </c>
      <c r="F38" s="12">
        <v>667</v>
      </c>
      <c r="G38" s="10" t="s">
        <v>5</v>
      </c>
      <c r="H38" s="32"/>
      <c r="I38" s="37">
        <v>0.6118055555555556</v>
      </c>
      <c r="J38" s="12">
        <v>666</v>
      </c>
      <c r="K38" s="10" t="s">
        <v>5</v>
      </c>
      <c r="L38" s="63"/>
      <c r="M38" s="37">
        <v>0.6118055555555556</v>
      </c>
      <c r="N38" s="12">
        <v>666</v>
      </c>
      <c r="O38" s="10" t="s">
        <v>5</v>
      </c>
    </row>
    <row r="39" spans="1:15" x14ac:dyDescent="0.25">
      <c r="A39" s="37">
        <v>0.59375</v>
      </c>
      <c r="B39" s="12">
        <v>988</v>
      </c>
      <c r="C39" s="10" t="s">
        <v>12</v>
      </c>
      <c r="D39" s="63"/>
      <c r="E39" s="37">
        <v>0.59027777777777779</v>
      </c>
      <c r="F39" s="12">
        <v>602</v>
      </c>
      <c r="G39" s="10" t="s">
        <v>6</v>
      </c>
      <c r="H39" s="32"/>
      <c r="I39" s="37">
        <v>0.62916666666666665</v>
      </c>
      <c r="J39" s="12">
        <v>908</v>
      </c>
      <c r="K39" s="10" t="s">
        <v>10</v>
      </c>
      <c r="L39" s="63"/>
      <c r="M39" s="37">
        <v>0.62986111111111109</v>
      </c>
      <c r="N39" s="12">
        <v>603</v>
      </c>
      <c r="O39" s="10" t="s">
        <v>5</v>
      </c>
    </row>
    <row r="40" spans="1:15" x14ac:dyDescent="0.25">
      <c r="A40" s="37">
        <v>0.61458333333333337</v>
      </c>
      <c r="B40" s="12">
        <v>689</v>
      </c>
      <c r="C40" s="10" t="s">
        <v>5</v>
      </c>
      <c r="D40" s="63"/>
      <c r="E40" s="37">
        <v>0.61458333333333337</v>
      </c>
      <c r="F40" s="12">
        <v>689</v>
      </c>
      <c r="G40" s="10" t="s">
        <v>5</v>
      </c>
      <c r="H40" s="32"/>
      <c r="I40" s="37">
        <v>0.63888888888888895</v>
      </c>
      <c r="J40" s="12">
        <v>603</v>
      </c>
      <c r="K40" s="10" t="s">
        <v>5</v>
      </c>
      <c r="L40" s="63"/>
      <c r="M40" s="37"/>
      <c r="N40" s="12"/>
      <c r="O40" s="10"/>
    </row>
    <row r="41" spans="1:15" x14ac:dyDescent="0.25">
      <c r="A41" s="37">
        <v>0.61805555555555558</v>
      </c>
      <c r="B41" s="12">
        <v>988</v>
      </c>
      <c r="C41" s="10" t="s">
        <v>12</v>
      </c>
      <c r="D41" s="63"/>
      <c r="E41" s="37"/>
      <c r="F41" s="12"/>
      <c r="G41" s="10"/>
      <c r="H41" s="32"/>
      <c r="I41" s="37">
        <v>0.64027777777777783</v>
      </c>
      <c r="J41" s="12">
        <v>689</v>
      </c>
      <c r="K41" s="10" t="s">
        <v>5</v>
      </c>
      <c r="L41" s="63"/>
      <c r="M41" s="37">
        <v>0.64027777777777783</v>
      </c>
      <c r="N41" s="12">
        <v>689</v>
      </c>
      <c r="O41" s="10" t="s">
        <v>5</v>
      </c>
    </row>
    <row r="42" spans="1:15" x14ac:dyDescent="0.25">
      <c r="A42" s="37">
        <v>0.63194444444444442</v>
      </c>
      <c r="B42" s="12">
        <v>603</v>
      </c>
      <c r="C42" s="10" t="s">
        <v>11</v>
      </c>
      <c r="D42" s="63"/>
      <c r="E42" s="37">
        <v>0.62222222222222223</v>
      </c>
      <c r="F42" s="12">
        <v>603</v>
      </c>
      <c r="G42" s="10" t="s">
        <v>11</v>
      </c>
      <c r="H42" s="32"/>
      <c r="I42" s="37">
        <v>0.65555555555555556</v>
      </c>
      <c r="J42" s="12">
        <v>908</v>
      </c>
      <c r="K42" s="10" t="s">
        <v>10</v>
      </c>
      <c r="L42" s="63"/>
      <c r="M42" s="37">
        <v>0.64652777777777781</v>
      </c>
      <c r="N42" s="12">
        <v>602</v>
      </c>
      <c r="O42" s="10" t="s">
        <v>4</v>
      </c>
    </row>
    <row r="43" spans="1:15" x14ac:dyDescent="0.25">
      <c r="A43" s="37">
        <v>0.63194444444444442</v>
      </c>
      <c r="B43" s="12">
        <v>616</v>
      </c>
      <c r="C43" s="10" t="s">
        <v>12</v>
      </c>
      <c r="D43" s="63"/>
      <c r="E43" s="37">
        <v>0.63194444444444442</v>
      </c>
      <c r="F43" s="12">
        <v>616</v>
      </c>
      <c r="G43" s="10" t="s">
        <v>12</v>
      </c>
      <c r="H43" s="32"/>
      <c r="I43" s="37">
        <v>0.66388888888888886</v>
      </c>
      <c r="J43" s="12">
        <v>603</v>
      </c>
      <c r="K43" s="10" t="s">
        <v>24</v>
      </c>
      <c r="L43" s="63"/>
      <c r="M43" s="37">
        <v>0.64930555555555558</v>
      </c>
      <c r="N43" s="12">
        <v>601</v>
      </c>
      <c r="O43" s="10" t="s">
        <v>6</v>
      </c>
    </row>
    <row r="44" spans="1:15" x14ac:dyDescent="0.25">
      <c r="A44" s="37"/>
      <c r="B44" s="12"/>
      <c r="C44" s="10"/>
      <c r="D44" s="63"/>
      <c r="E44" s="37">
        <v>0.63888888888888895</v>
      </c>
      <c r="F44" s="12">
        <v>602</v>
      </c>
      <c r="G44" s="10" t="s">
        <v>6</v>
      </c>
      <c r="H44" s="32"/>
      <c r="I44" s="37">
        <v>0.68055555555555547</v>
      </c>
      <c r="J44" s="12">
        <v>603</v>
      </c>
      <c r="K44" s="10" t="s">
        <v>5</v>
      </c>
      <c r="L44" s="63"/>
      <c r="M44" s="37"/>
      <c r="N44" s="12"/>
      <c r="O44" s="10"/>
    </row>
    <row r="45" spans="1:15" x14ac:dyDescent="0.25">
      <c r="A45" s="37"/>
      <c r="B45" s="12"/>
      <c r="C45" s="10"/>
      <c r="D45" s="63"/>
      <c r="E45" s="37">
        <v>0.64166666666666672</v>
      </c>
      <c r="F45" s="12">
        <v>601</v>
      </c>
      <c r="G45" s="10" t="s">
        <v>11</v>
      </c>
      <c r="H45" s="32"/>
      <c r="I45" s="37">
        <v>0.68194444444444446</v>
      </c>
      <c r="J45" s="12">
        <v>689</v>
      </c>
      <c r="K45" s="10" t="s">
        <v>5</v>
      </c>
      <c r="L45" s="63"/>
      <c r="M45" s="37">
        <v>0.68194444444444446</v>
      </c>
      <c r="N45" s="12">
        <v>689</v>
      </c>
      <c r="O45" s="10" t="s">
        <v>5</v>
      </c>
    </row>
    <row r="46" spans="1:15" x14ac:dyDescent="0.25">
      <c r="A46" s="52">
        <v>0.64236111111111105</v>
      </c>
      <c r="B46" s="53">
        <v>988</v>
      </c>
      <c r="C46" s="54" t="s">
        <v>5</v>
      </c>
      <c r="D46" s="63"/>
      <c r="E46" s="37">
        <v>0.64236111111111105</v>
      </c>
      <c r="F46" s="53">
        <v>988</v>
      </c>
      <c r="G46" s="54" t="s">
        <v>5</v>
      </c>
      <c r="H46" s="32"/>
      <c r="I46" s="37">
        <v>0.70347222222222217</v>
      </c>
      <c r="J46" s="12">
        <v>908</v>
      </c>
      <c r="K46" s="10" t="s">
        <v>10</v>
      </c>
      <c r="L46" s="63"/>
      <c r="M46" s="37">
        <v>0.68263888888888891</v>
      </c>
      <c r="N46" s="12">
        <v>602</v>
      </c>
      <c r="O46" s="10" t="s">
        <v>4</v>
      </c>
    </row>
    <row r="47" spans="1:15" x14ac:dyDescent="0.25">
      <c r="A47" s="37">
        <v>0.65625</v>
      </c>
      <c r="B47" s="12">
        <v>689</v>
      </c>
      <c r="C47" s="10" t="s">
        <v>5</v>
      </c>
      <c r="D47" s="63"/>
      <c r="E47" s="52">
        <v>0.65625</v>
      </c>
      <c r="F47" s="53">
        <v>689</v>
      </c>
      <c r="G47" s="54" t="s">
        <v>5</v>
      </c>
      <c r="H47" s="32"/>
      <c r="I47" s="37">
        <v>0.7055555555555556</v>
      </c>
      <c r="J47" s="12">
        <v>603</v>
      </c>
      <c r="K47" s="10" t="s">
        <v>24</v>
      </c>
      <c r="L47" s="63"/>
      <c r="M47" s="37">
        <v>0.70138888888888884</v>
      </c>
      <c r="N47" s="12">
        <v>601</v>
      </c>
      <c r="O47" s="10" t="s">
        <v>6</v>
      </c>
    </row>
    <row r="48" spans="1:15" x14ac:dyDescent="0.25">
      <c r="A48" s="36">
        <v>0.65972222222222221</v>
      </c>
      <c r="B48" s="66">
        <v>603</v>
      </c>
      <c r="C48" s="16" t="s">
        <v>5</v>
      </c>
      <c r="D48" s="63"/>
      <c r="E48" s="37"/>
      <c r="F48" s="12"/>
      <c r="G48" s="10"/>
      <c r="H48" s="32"/>
      <c r="I48" s="37">
        <v>0.71944444444444444</v>
      </c>
      <c r="J48" s="12">
        <v>616</v>
      </c>
      <c r="K48" s="10" t="s">
        <v>10</v>
      </c>
      <c r="L48" s="63"/>
      <c r="M48" s="37">
        <v>0.71944444444444444</v>
      </c>
      <c r="N48" s="12">
        <v>616</v>
      </c>
      <c r="O48" s="10" t="s">
        <v>10</v>
      </c>
    </row>
    <row r="49" spans="1:15" ht="15" customHeight="1" x14ac:dyDescent="0.25">
      <c r="A49" s="37">
        <v>0.67361111111111116</v>
      </c>
      <c r="B49" s="12">
        <v>603</v>
      </c>
      <c r="C49" s="10" t="s">
        <v>11</v>
      </c>
      <c r="D49" s="63"/>
      <c r="E49" s="37">
        <v>0.67499999999999993</v>
      </c>
      <c r="F49" s="12">
        <v>602</v>
      </c>
      <c r="G49" s="10" t="s">
        <v>6</v>
      </c>
      <c r="H49" s="50"/>
      <c r="I49" s="37">
        <v>0.72291666666666676</v>
      </c>
      <c r="J49" s="12">
        <v>602</v>
      </c>
      <c r="K49" s="10" t="s">
        <v>4</v>
      </c>
      <c r="L49" s="63"/>
      <c r="M49" s="37">
        <v>0.72291666666666676</v>
      </c>
      <c r="N49" s="12">
        <v>602</v>
      </c>
      <c r="O49" s="10" t="s">
        <v>4</v>
      </c>
    </row>
    <row r="50" spans="1:15" s="1" customFormat="1" x14ac:dyDescent="0.25">
      <c r="A50" s="37"/>
      <c r="B50" s="12"/>
      <c r="C50" s="10"/>
      <c r="D50" s="63"/>
      <c r="E50" s="37">
        <v>0.69374999999999998</v>
      </c>
      <c r="F50" s="12">
        <v>601</v>
      </c>
      <c r="G50" s="10" t="s">
        <v>11</v>
      </c>
      <c r="H50" s="51"/>
      <c r="I50" s="37">
        <v>0.73958333333333337</v>
      </c>
      <c r="J50" s="12">
        <v>908</v>
      </c>
      <c r="K50" s="10" t="s">
        <v>10</v>
      </c>
      <c r="L50" s="63"/>
      <c r="M50" s="37"/>
      <c r="N50" s="12"/>
      <c r="O50" s="10"/>
    </row>
    <row r="51" spans="1:15" s="1" customFormat="1" x14ac:dyDescent="0.25">
      <c r="A51" s="37">
        <v>0.69791666666666663</v>
      </c>
      <c r="B51" s="12">
        <v>988</v>
      </c>
      <c r="C51" s="10" t="s">
        <v>5</v>
      </c>
      <c r="D51" s="63"/>
      <c r="E51" s="37">
        <v>0.69791666666666663</v>
      </c>
      <c r="F51" s="12">
        <v>988</v>
      </c>
      <c r="G51" s="10" t="s">
        <v>5</v>
      </c>
      <c r="H51" s="28"/>
      <c r="I51" s="37">
        <v>0.75555555555555554</v>
      </c>
      <c r="J51" s="12">
        <v>908</v>
      </c>
      <c r="K51" s="10" t="s">
        <v>5</v>
      </c>
      <c r="L51" s="63"/>
      <c r="M51" s="37"/>
      <c r="N51" s="12"/>
      <c r="O51" s="10"/>
    </row>
    <row r="52" spans="1:15" x14ac:dyDescent="0.25">
      <c r="A52" s="37">
        <v>0.70138888888888884</v>
      </c>
      <c r="B52" s="12">
        <v>603</v>
      </c>
      <c r="C52" s="10" t="s">
        <v>5</v>
      </c>
      <c r="D52" s="63"/>
      <c r="E52" s="37"/>
      <c r="F52" s="12"/>
      <c r="G52" s="10"/>
      <c r="H52" s="6"/>
      <c r="I52" s="37">
        <v>0.77847222222222223</v>
      </c>
      <c r="J52" s="12">
        <v>602</v>
      </c>
      <c r="K52" s="10" t="s">
        <v>4</v>
      </c>
      <c r="L52" s="63"/>
      <c r="M52" s="37">
        <v>0.77500000000000002</v>
      </c>
      <c r="N52" s="12">
        <v>601</v>
      </c>
      <c r="O52" s="10" t="s">
        <v>6</v>
      </c>
    </row>
    <row r="53" spans="1:15" x14ac:dyDescent="0.25">
      <c r="A53" s="37">
        <v>0.71527777777777779</v>
      </c>
      <c r="B53" s="12">
        <v>602</v>
      </c>
      <c r="C53" s="10" t="s">
        <v>6</v>
      </c>
      <c r="D53" s="63"/>
      <c r="E53" s="37">
        <v>0.71527777777777779</v>
      </c>
      <c r="F53" s="12">
        <v>602</v>
      </c>
      <c r="G53" s="10" t="s">
        <v>6</v>
      </c>
      <c r="H53" s="6"/>
      <c r="I53" s="37">
        <v>0.8222222222222223</v>
      </c>
      <c r="J53" s="12">
        <v>601</v>
      </c>
      <c r="K53" s="10" t="s">
        <v>6</v>
      </c>
      <c r="L53" s="63"/>
      <c r="M53" s="37">
        <v>0.8208333333333333</v>
      </c>
      <c r="N53" s="12">
        <v>601</v>
      </c>
      <c r="O53" s="10" t="s">
        <v>6</v>
      </c>
    </row>
    <row r="54" spans="1:15" x14ac:dyDescent="0.25">
      <c r="A54" s="37">
        <v>0.76388888888888884</v>
      </c>
      <c r="B54" s="12">
        <v>616</v>
      </c>
      <c r="C54" s="10" t="s">
        <v>12</v>
      </c>
      <c r="D54" s="63"/>
      <c r="E54" s="37">
        <v>0.76388888888888884</v>
      </c>
      <c r="F54" s="12">
        <v>616</v>
      </c>
      <c r="G54" s="10" t="s">
        <v>12</v>
      </c>
      <c r="H54" s="6"/>
      <c r="I54" s="37">
        <v>0.82291666666666663</v>
      </c>
      <c r="J54" s="12">
        <v>908</v>
      </c>
      <c r="K54" s="10" t="s">
        <v>10</v>
      </c>
      <c r="L54" s="63"/>
      <c r="M54" s="37"/>
      <c r="N54" s="12"/>
      <c r="O54" s="10"/>
    </row>
    <row r="55" spans="1:15" x14ac:dyDescent="0.25">
      <c r="A55" s="37"/>
      <c r="B55" s="12"/>
      <c r="C55" s="10"/>
      <c r="D55" s="63"/>
      <c r="E55" s="37">
        <v>0.7680555555555556</v>
      </c>
      <c r="F55" s="12">
        <v>601</v>
      </c>
      <c r="G55" s="10" t="s">
        <v>11</v>
      </c>
      <c r="H55" s="6"/>
      <c r="I55" s="37">
        <v>0.82847222222222217</v>
      </c>
      <c r="J55" s="12">
        <v>988</v>
      </c>
      <c r="K55" s="10" t="s">
        <v>5</v>
      </c>
      <c r="L55" s="63"/>
      <c r="M55" s="37"/>
      <c r="N55" s="12"/>
      <c r="O55" s="10"/>
    </row>
    <row r="56" spans="1:15" x14ac:dyDescent="0.25">
      <c r="A56" s="37">
        <v>0.77083333333333337</v>
      </c>
      <c r="B56" s="12">
        <v>602</v>
      </c>
      <c r="C56" s="10" t="s">
        <v>6</v>
      </c>
      <c r="D56" s="63"/>
      <c r="E56" s="37"/>
      <c r="F56" s="12"/>
      <c r="G56" s="10"/>
      <c r="H56" s="6"/>
      <c r="I56" s="37">
        <v>0.84097222222222223</v>
      </c>
      <c r="J56" s="12">
        <v>602</v>
      </c>
      <c r="K56" s="10" t="s">
        <v>4</v>
      </c>
      <c r="L56" s="63"/>
      <c r="M56" s="37">
        <v>0.86249999999999993</v>
      </c>
      <c r="N56" s="12">
        <v>601</v>
      </c>
      <c r="O56" s="10" t="s">
        <v>6</v>
      </c>
    </row>
    <row r="57" spans="1:15" x14ac:dyDescent="0.25">
      <c r="A57" s="37">
        <v>0.77083333333333337</v>
      </c>
      <c r="B57" s="12">
        <v>988</v>
      </c>
      <c r="C57" s="10" t="s">
        <v>5</v>
      </c>
      <c r="D57" s="63"/>
      <c r="E57" s="37">
        <v>0.77083333333333337</v>
      </c>
      <c r="F57" s="12">
        <v>988</v>
      </c>
      <c r="G57" s="10" t="s">
        <v>5</v>
      </c>
      <c r="H57" s="6"/>
      <c r="I57" s="37">
        <v>0.89861111111111114</v>
      </c>
      <c r="J57" s="12">
        <v>666</v>
      </c>
      <c r="K57" s="10" t="s">
        <v>5</v>
      </c>
      <c r="L57" s="63"/>
      <c r="M57" s="37">
        <v>0.89861111111111114</v>
      </c>
      <c r="N57" s="12">
        <v>666</v>
      </c>
      <c r="O57" s="10" t="s">
        <v>5</v>
      </c>
    </row>
    <row r="58" spans="1:15" ht="15.75" thickBot="1" x14ac:dyDescent="0.3">
      <c r="A58" s="37">
        <v>0.81597222222222221</v>
      </c>
      <c r="B58" s="12">
        <v>601</v>
      </c>
      <c r="C58" s="10" t="s">
        <v>11</v>
      </c>
      <c r="D58" s="63"/>
      <c r="E58" s="37">
        <v>0.81458333333333333</v>
      </c>
      <c r="F58" s="12">
        <v>601</v>
      </c>
      <c r="G58" s="10" t="s">
        <v>11</v>
      </c>
      <c r="H58" s="6"/>
      <c r="I58" s="38">
        <v>0.9243055555555556</v>
      </c>
      <c r="J58" s="67">
        <v>616</v>
      </c>
      <c r="K58" s="11" t="s">
        <v>10</v>
      </c>
      <c r="L58" s="63"/>
      <c r="M58" s="38">
        <v>0.9243055555555556</v>
      </c>
      <c r="N58" s="67">
        <v>616</v>
      </c>
      <c r="O58" s="11" t="s">
        <v>10</v>
      </c>
    </row>
    <row r="59" spans="1:15" x14ac:dyDescent="0.25">
      <c r="A59" s="37">
        <v>0.81944444444444453</v>
      </c>
      <c r="B59" s="12">
        <v>689</v>
      </c>
      <c r="C59" s="10" t="s">
        <v>5</v>
      </c>
      <c r="D59" s="63"/>
      <c r="E59" s="37">
        <v>0.81944444444444453</v>
      </c>
      <c r="F59" s="12">
        <v>689</v>
      </c>
      <c r="G59" s="10" t="s">
        <v>5</v>
      </c>
      <c r="H59" s="6"/>
      <c r="I59" s="59"/>
      <c r="J59" s="29"/>
      <c r="K59" s="32"/>
      <c r="L59" s="63"/>
      <c r="M59" s="59"/>
      <c r="N59" s="29"/>
      <c r="O59" s="32"/>
    </row>
    <row r="60" spans="1:15" x14ac:dyDescent="0.25">
      <c r="A60" s="37">
        <v>0.83333333333333337</v>
      </c>
      <c r="B60" s="12">
        <v>602</v>
      </c>
      <c r="C60" s="10" t="s">
        <v>6</v>
      </c>
      <c r="D60" s="63"/>
      <c r="E60" s="37"/>
      <c r="F60" s="12"/>
      <c r="G60" s="10"/>
      <c r="H60" s="6"/>
      <c r="I60" s="59"/>
      <c r="J60" s="29"/>
      <c r="K60" s="32"/>
      <c r="L60" s="63"/>
      <c r="M60" s="59"/>
      <c r="N60" s="29"/>
      <c r="O60" s="32"/>
    </row>
    <row r="61" spans="1:15" x14ac:dyDescent="0.25">
      <c r="A61" s="37">
        <v>0.86805555555555547</v>
      </c>
      <c r="B61" s="12">
        <v>908</v>
      </c>
      <c r="C61" s="10" t="s">
        <v>12</v>
      </c>
      <c r="D61" s="63"/>
      <c r="E61" s="37">
        <v>0.85625000000000007</v>
      </c>
      <c r="F61" s="12">
        <v>601</v>
      </c>
      <c r="G61" s="10" t="s">
        <v>11</v>
      </c>
      <c r="H61" s="6"/>
      <c r="I61" s="59"/>
      <c r="J61" s="29"/>
      <c r="K61" s="32"/>
      <c r="L61" s="63"/>
      <c r="M61" s="59"/>
      <c r="N61" s="29"/>
      <c r="O61" s="32"/>
    </row>
    <row r="62" spans="1:15" x14ac:dyDescent="0.25">
      <c r="A62" s="37">
        <v>0.93958333333333333</v>
      </c>
      <c r="B62" s="12">
        <v>616</v>
      </c>
      <c r="C62" s="10" t="s">
        <v>12</v>
      </c>
      <c r="D62" s="63"/>
      <c r="E62" s="37"/>
      <c r="F62" s="12"/>
      <c r="G62" s="10"/>
      <c r="H62" s="6"/>
      <c r="I62" s="59"/>
      <c r="J62" s="29"/>
      <c r="K62" s="32"/>
      <c r="L62" s="63"/>
      <c r="M62" s="59"/>
      <c r="N62" s="29"/>
      <c r="O62" s="32"/>
    </row>
    <row r="63" spans="1:15" ht="15.75" thickBot="1" x14ac:dyDescent="0.3">
      <c r="A63" s="38">
        <v>0.95833333333333337</v>
      </c>
      <c r="B63" s="67">
        <v>666</v>
      </c>
      <c r="C63" s="11" t="s">
        <v>5</v>
      </c>
      <c r="D63" s="63"/>
      <c r="E63" s="38">
        <v>0.95833333333333337</v>
      </c>
      <c r="F63" s="67">
        <v>666</v>
      </c>
      <c r="G63" s="11" t="s">
        <v>5</v>
      </c>
      <c r="H63" s="6"/>
      <c r="I63" s="59"/>
      <c r="J63" s="29"/>
      <c r="K63" s="32"/>
      <c r="L63" s="32"/>
      <c r="M63" s="59"/>
      <c r="N63" s="29"/>
      <c r="O63" s="32"/>
    </row>
    <row r="64" spans="1:15" ht="4.5" customHeight="1" thickBot="1" x14ac:dyDescent="0.3">
      <c r="I64" s="59"/>
      <c r="J64" s="29"/>
      <c r="K64" s="32"/>
      <c r="L64" s="63"/>
      <c r="M64" s="59"/>
      <c r="N64" s="29"/>
      <c r="O64" s="32"/>
    </row>
    <row r="65" spans="1:15" x14ac:dyDescent="0.25">
      <c r="A65" s="77" t="s">
        <v>19</v>
      </c>
      <c r="B65" s="78"/>
      <c r="C65" s="78"/>
      <c r="D65" s="78"/>
      <c r="E65" s="78"/>
      <c r="F65" s="79"/>
      <c r="G65" s="14"/>
      <c r="I65" s="77" t="s">
        <v>19</v>
      </c>
      <c r="J65" s="78"/>
      <c r="K65" s="78"/>
      <c r="L65" s="78"/>
      <c r="M65" s="78"/>
      <c r="N65" s="79"/>
      <c r="O65" s="14"/>
    </row>
    <row r="66" spans="1:15" ht="15.75" thickBot="1" x14ac:dyDescent="0.3">
      <c r="A66" s="80" t="s">
        <v>2</v>
      </c>
      <c r="B66" s="81"/>
      <c r="C66" s="80" t="s">
        <v>18</v>
      </c>
      <c r="D66" s="81"/>
      <c r="E66" s="80" t="s">
        <v>3</v>
      </c>
      <c r="F66" s="81"/>
      <c r="G66" s="2"/>
      <c r="I66" s="80" t="s">
        <v>2</v>
      </c>
      <c r="J66" s="81"/>
      <c r="K66" s="80" t="s">
        <v>18</v>
      </c>
      <c r="L66" s="81"/>
      <c r="M66" s="80" t="s">
        <v>3</v>
      </c>
      <c r="N66" s="81"/>
      <c r="O66" s="2"/>
    </row>
    <row r="67" spans="1:15" x14ac:dyDescent="0.25">
      <c r="A67" s="21">
        <v>601</v>
      </c>
      <c r="B67" s="18">
        <f>COUNTIF(B$4:B$63,A67)</f>
        <v>1</v>
      </c>
      <c r="C67" s="82">
        <f t="shared" ref="C67:C73" si="0">B67-F67</f>
        <v>-9</v>
      </c>
      <c r="D67" s="83"/>
      <c r="E67" s="21">
        <v>601</v>
      </c>
      <c r="F67" s="18">
        <f>COUNTIF(F$4:F$63,E67)</f>
        <v>10</v>
      </c>
      <c r="G67" s="65"/>
      <c r="I67" s="21">
        <v>601</v>
      </c>
      <c r="J67" s="18">
        <f>COUNTIF(J$4:J$64,I67)</f>
        <v>1</v>
      </c>
      <c r="K67" s="82">
        <f t="shared" ref="K67:K73" si="1">$J67-$N67</f>
        <v>-9</v>
      </c>
      <c r="L67" s="83"/>
      <c r="M67" s="21">
        <v>601</v>
      </c>
      <c r="N67" s="18">
        <f>COUNTIF(N$4:N$64,M67)</f>
        <v>10</v>
      </c>
      <c r="O67" s="65"/>
    </row>
    <row r="68" spans="1:15" x14ac:dyDescent="0.25">
      <c r="A68" s="23">
        <v>602</v>
      </c>
      <c r="B68" s="19">
        <f>COUNTIF(B$4:B$63,A68)</f>
        <v>4</v>
      </c>
      <c r="C68" s="86">
        <f t="shared" si="0"/>
        <v>-5</v>
      </c>
      <c r="D68" s="87"/>
      <c r="E68" s="23">
        <v>602</v>
      </c>
      <c r="F68" s="19">
        <f>COUNTIF(F$4:F$63,E68)</f>
        <v>9</v>
      </c>
      <c r="G68" s="65"/>
      <c r="I68" s="23">
        <v>602</v>
      </c>
      <c r="J68" s="19">
        <f>COUNTIF(J$4:J$64,I68)</f>
        <v>4</v>
      </c>
      <c r="K68" s="86">
        <f t="shared" si="1"/>
        <v>-5</v>
      </c>
      <c r="L68" s="87"/>
      <c r="M68" s="23">
        <v>602</v>
      </c>
      <c r="N68" s="19">
        <f>COUNTIF(N$4:N$64,M68)</f>
        <v>9</v>
      </c>
      <c r="O68" s="65"/>
    </row>
    <row r="69" spans="1:15" x14ac:dyDescent="0.25">
      <c r="A69" s="23">
        <v>603</v>
      </c>
      <c r="B69" s="19">
        <f>COUNTIF(B$4:B$63,A69)</f>
        <v>16</v>
      </c>
      <c r="C69" s="86">
        <f t="shared" si="0"/>
        <v>8</v>
      </c>
      <c r="D69" s="87"/>
      <c r="E69" s="23">
        <v>603</v>
      </c>
      <c r="F69" s="19">
        <f>COUNTIF(F$4:F$63,E69)</f>
        <v>8</v>
      </c>
      <c r="G69" s="65"/>
      <c r="I69" s="23">
        <v>603</v>
      </c>
      <c r="J69" s="19">
        <f>COUNTIF(J$4:J$64,I69)</f>
        <v>16</v>
      </c>
      <c r="K69" s="86">
        <f t="shared" si="1"/>
        <v>8</v>
      </c>
      <c r="L69" s="87"/>
      <c r="M69" s="23">
        <v>603</v>
      </c>
      <c r="N69" s="19">
        <f>COUNTIF(N$4:N$64,M69)</f>
        <v>8</v>
      </c>
      <c r="O69" s="65"/>
    </row>
    <row r="70" spans="1:15" ht="15.75" thickBot="1" x14ac:dyDescent="0.3">
      <c r="A70" s="25">
        <v>604</v>
      </c>
      <c r="B70" s="20">
        <f>COUNTIF(B$4:B$63,A70)</f>
        <v>0</v>
      </c>
      <c r="C70" s="75">
        <f t="shared" si="0"/>
        <v>0</v>
      </c>
      <c r="D70" s="76"/>
      <c r="E70" s="25">
        <v>604</v>
      </c>
      <c r="F70" s="20">
        <f>COUNTIF(F$4:F$63,E70)</f>
        <v>0</v>
      </c>
      <c r="G70" s="65"/>
      <c r="I70" s="25">
        <v>604</v>
      </c>
      <c r="J70" s="20">
        <f>COUNTIF(J$4:J$64,I70)</f>
        <v>0</v>
      </c>
      <c r="K70" s="75">
        <f t="shared" si="1"/>
        <v>0</v>
      </c>
      <c r="L70" s="76"/>
      <c r="M70" s="25">
        <v>604</v>
      </c>
      <c r="N70" s="20">
        <f>COUNTIF(N$4:N$64,M70)</f>
        <v>0</v>
      </c>
      <c r="O70" s="65"/>
    </row>
    <row r="71" spans="1:15" x14ac:dyDescent="0.25">
      <c r="A71" s="40" t="s">
        <v>8</v>
      </c>
      <c r="B71" s="41">
        <f>SUM(B67:B70)</f>
        <v>21</v>
      </c>
      <c r="C71" s="82">
        <f t="shared" si="0"/>
        <v>-6</v>
      </c>
      <c r="D71" s="83"/>
      <c r="E71" s="40" t="s">
        <v>8</v>
      </c>
      <c r="F71" s="41">
        <f>SUM(F67:F70)</f>
        <v>27</v>
      </c>
      <c r="G71" s="65"/>
      <c r="I71" s="40" t="s">
        <v>8</v>
      </c>
      <c r="J71" s="41">
        <f>SUM(J67:J70)</f>
        <v>21</v>
      </c>
      <c r="K71" s="82">
        <f t="shared" si="1"/>
        <v>-6</v>
      </c>
      <c r="L71" s="83"/>
      <c r="M71" s="40" t="s">
        <v>8</v>
      </c>
      <c r="N71" s="41">
        <f>SUM(N67:N70)</f>
        <v>27</v>
      </c>
      <c r="O71" s="65"/>
    </row>
    <row r="72" spans="1:15" ht="15.75" thickBot="1" x14ac:dyDescent="0.3">
      <c r="A72" s="43" t="s">
        <v>7</v>
      </c>
      <c r="B72" s="44">
        <f>COUNTA(B$4:B$63)-B71</f>
        <v>31</v>
      </c>
      <c r="C72" s="75">
        <f t="shared" si="0"/>
        <v>11</v>
      </c>
      <c r="D72" s="76"/>
      <c r="E72" s="43" t="s">
        <v>7</v>
      </c>
      <c r="F72" s="44">
        <f>COUNTA(F$4:F$63)-F71</f>
        <v>20</v>
      </c>
      <c r="G72" s="65"/>
      <c r="I72" s="43" t="s">
        <v>7</v>
      </c>
      <c r="J72" s="44">
        <f>COUNTA(J$4:J$64)-J71</f>
        <v>33</v>
      </c>
      <c r="K72" s="75">
        <f t="shared" si="1"/>
        <v>16</v>
      </c>
      <c r="L72" s="76"/>
      <c r="M72" s="43" t="s">
        <v>7</v>
      </c>
      <c r="N72" s="44">
        <f>COUNTA(N$4:N$64)-N71</f>
        <v>17</v>
      </c>
      <c r="O72" s="65"/>
    </row>
    <row r="73" spans="1:15" ht="15.75" thickBot="1" x14ac:dyDescent="0.3">
      <c r="A73" s="46" t="s">
        <v>9</v>
      </c>
      <c r="B73" s="47">
        <f>B71+B72</f>
        <v>52</v>
      </c>
      <c r="C73" s="84">
        <f t="shared" si="0"/>
        <v>5</v>
      </c>
      <c r="D73" s="85"/>
      <c r="E73" s="17" t="s">
        <v>9</v>
      </c>
      <c r="F73" s="47">
        <f>F71+F72</f>
        <v>47</v>
      </c>
      <c r="G73" s="65"/>
      <c r="I73" s="46" t="s">
        <v>9</v>
      </c>
      <c r="J73" s="47">
        <f>J71+J72</f>
        <v>54</v>
      </c>
      <c r="K73" s="84">
        <f t="shared" si="1"/>
        <v>10</v>
      </c>
      <c r="L73" s="85"/>
      <c r="M73" s="17" t="s">
        <v>9</v>
      </c>
      <c r="N73" s="47">
        <f>N71+N72</f>
        <v>44</v>
      </c>
      <c r="O73" s="65"/>
    </row>
  </sheetData>
  <mergeCells count="28">
    <mergeCell ref="K73:L73"/>
    <mergeCell ref="A65:F65"/>
    <mergeCell ref="A66:B66"/>
    <mergeCell ref="C66:D66"/>
    <mergeCell ref="E66:F66"/>
    <mergeCell ref="C67:D67"/>
    <mergeCell ref="C68:D68"/>
    <mergeCell ref="C69:D69"/>
    <mergeCell ref="C70:D70"/>
    <mergeCell ref="C71:D71"/>
    <mergeCell ref="C72:D72"/>
    <mergeCell ref="C73:D73"/>
    <mergeCell ref="K68:L68"/>
    <mergeCell ref="K69:L69"/>
    <mergeCell ref="K70:L70"/>
    <mergeCell ref="K71:L71"/>
    <mergeCell ref="K72:L72"/>
    <mergeCell ref="I65:N65"/>
    <mergeCell ref="I66:J66"/>
    <mergeCell ref="K66:L66"/>
    <mergeCell ref="M66:N66"/>
    <mergeCell ref="K67:L67"/>
    <mergeCell ref="A1:G1"/>
    <mergeCell ref="I1:O1"/>
    <mergeCell ref="A2:C2"/>
    <mergeCell ref="E2:G2"/>
    <mergeCell ref="I2:K2"/>
    <mergeCell ref="M2:O2"/>
  </mergeCells>
  <conditionalFormatting sqref="K67:K73">
    <cfRule type="cellIs" dxfId="45" priority="15" operator="lessThan">
      <formula>0</formula>
    </cfRule>
    <cfRule type="cellIs" dxfId="44" priority="16" operator="greaterThan">
      <formula>0</formula>
    </cfRule>
  </conditionalFormatting>
  <conditionalFormatting sqref="H52:H63">
    <cfRule type="cellIs" dxfId="43" priority="29" operator="lessThan">
      <formula>0</formula>
    </cfRule>
    <cfRule type="cellIs" dxfId="42" priority="30" operator="greaterThan">
      <formula>0</formula>
    </cfRule>
  </conditionalFormatting>
  <conditionalFormatting sqref="B56:B63 F56:F63">
    <cfRule type="cellIs" dxfId="41" priority="1" operator="greaterThan">
      <formula>604</formula>
    </cfRule>
    <cfRule type="cellIs" dxfId="40" priority="2" operator="between">
      <formula>601</formula>
      <formula>604</formula>
    </cfRule>
  </conditionalFormatting>
  <conditionalFormatting sqref="O67:O73">
    <cfRule type="cellIs" dxfId="39" priority="19" operator="lessThan">
      <formula>0</formula>
    </cfRule>
    <cfRule type="cellIs" dxfId="38" priority="20" operator="greaterThan">
      <formula>0</formula>
    </cfRule>
  </conditionalFormatting>
  <conditionalFormatting sqref="J4:J23 N4:N23 J30:J47 N30:N47 N64 J64">
    <cfRule type="cellIs" dxfId="37" priority="17" operator="greaterThan">
      <formula>604</formula>
    </cfRule>
    <cfRule type="cellIs" dxfId="36" priority="18" operator="between">
      <formula>601</formula>
      <formula>604</formula>
    </cfRule>
  </conditionalFormatting>
  <conditionalFormatting sqref="J24:J29 N24:N29">
    <cfRule type="cellIs" dxfId="35" priority="13" operator="greaterThan">
      <formula>604</formula>
    </cfRule>
    <cfRule type="cellIs" dxfId="34" priority="14" operator="between">
      <formula>601</formula>
      <formula>604</formula>
    </cfRule>
  </conditionalFormatting>
  <conditionalFormatting sqref="J56:J63 N56:N63">
    <cfRule type="cellIs" dxfId="33" priority="11" operator="greaterThan">
      <formula>604</formula>
    </cfRule>
    <cfRule type="cellIs" dxfId="32" priority="12" operator="between">
      <formula>601</formula>
      <formula>604</formula>
    </cfRule>
  </conditionalFormatting>
  <conditionalFormatting sqref="J48:J55 N48:N55">
    <cfRule type="cellIs" dxfId="31" priority="9" operator="greaterThan">
      <formula>604</formula>
    </cfRule>
    <cfRule type="cellIs" dxfId="30" priority="10" operator="between">
      <formula>601</formula>
      <formula>604</formula>
    </cfRule>
  </conditionalFormatting>
  <conditionalFormatting sqref="G67:G73">
    <cfRule type="cellIs" dxfId="29" priority="7" operator="lessThan">
      <formula>0</formula>
    </cfRule>
    <cfRule type="cellIs" dxfId="28" priority="8" operator="greaterThan">
      <formula>0</formula>
    </cfRule>
  </conditionalFormatting>
  <conditionalFormatting sqref="B4:B55 F4:F55">
    <cfRule type="cellIs" dxfId="27" priority="5" operator="greaterThan">
      <formula>604</formula>
    </cfRule>
    <cfRule type="cellIs" dxfId="26" priority="6" operator="between">
      <formula>601</formula>
      <formula>604</formula>
    </cfRule>
  </conditionalFormatting>
  <conditionalFormatting sqref="C67:C73">
    <cfRule type="cellIs" dxfId="25" priority="3" operator="lessThan">
      <formula>0</formula>
    </cfRule>
    <cfRule type="cellIs" dxfId="24" priority="4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scale="94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EFDE-DF22-4024-BD54-2AEECDBDFD04}">
  <sheetPr>
    <pageSetUpPr fitToPage="1"/>
  </sheetPr>
  <dimension ref="A1:O44"/>
  <sheetViews>
    <sheetView workbookViewId="0">
      <selection activeCell="I26" sqref="I26"/>
    </sheetView>
  </sheetViews>
  <sheetFormatPr defaultRowHeight="15" x14ac:dyDescent="0.25"/>
  <cols>
    <col min="1" max="1" width="7.5703125" customWidth="1"/>
    <col min="2" max="2" width="7.5703125" style="13" customWidth="1"/>
    <col min="3" max="3" width="21.42578125" customWidth="1"/>
    <col min="4" max="4" width="1" customWidth="1"/>
    <col min="5" max="5" width="7.5703125" customWidth="1"/>
    <col min="6" max="6" width="7.5703125" style="4" customWidth="1"/>
    <col min="7" max="7" width="21.42578125" customWidth="1"/>
    <col min="8" max="8" width="3.140625" customWidth="1"/>
    <col min="9" max="9" width="7.5703125" customWidth="1"/>
    <col min="10" max="10" width="7.5703125" style="13" customWidth="1"/>
    <col min="11" max="11" width="21.42578125" customWidth="1"/>
    <col min="12" max="12" width="1" customWidth="1"/>
    <col min="13" max="13" width="7.5703125" customWidth="1"/>
    <col min="14" max="14" width="7.5703125" style="4" customWidth="1"/>
    <col min="15" max="15" width="21.42578125" customWidth="1"/>
  </cols>
  <sheetData>
    <row r="1" spans="1:15" ht="23.25" customHeight="1" thickBot="1" x14ac:dyDescent="0.3">
      <c r="A1" s="68" t="s">
        <v>22</v>
      </c>
      <c r="B1" s="68"/>
      <c r="C1" s="68"/>
      <c r="D1" s="68"/>
      <c r="E1" s="68"/>
      <c r="F1" s="68"/>
      <c r="G1" s="68"/>
      <c r="H1" s="49"/>
      <c r="I1" s="68" t="s">
        <v>23</v>
      </c>
      <c r="J1" s="68"/>
      <c r="K1" s="68"/>
      <c r="L1" s="68"/>
      <c r="M1" s="68"/>
      <c r="N1" s="68"/>
      <c r="O1" s="68"/>
    </row>
    <row r="2" spans="1:15" x14ac:dyDescent="0.25">
      <c r="A2" s="69" t="s">
        <v>15</v>
      </c>
      <c r="B2" s="70"/>
      <c r="C2" s="71"/>
      <c r="D2" s="30"/>
      <c r="E2" s="69" t="s">
        <v>16</v>
      </c>
      <c r="F2" s="70"/>
      <c r="G2" s="71"/>
      <c r="H2" s="30"/>
      <c r="I2" s="69" t="s">
        <v>15</v>
      </c>
      <c r="J2" s="70"/>
      <c r="K2" s="71"/>
      <c r="L2" s="30"/>
      <c r="M2" s="69" t="s">
        <v>16</v>
      </c>
      <c r="N2" s="70"/>
      <c r="O2" s="71"/>
    </row>
    <row r="3" spans="1:15" ht="15.75" thickBot="1" x14ac:dyDescent="0.3">
      <c r="A3" s="33" t="s">
        <v>17</v>
      </c>
      <c r="B3" s="27" t="s">
        <v>0</v>
      </c>
      <c r="C3" s="34" t="s">
        <v>1</v>
      </c>
      <c r="D3" s="31"/>
      <c r="E3" s="33" t="s">
        <v>17</v>
      </c>
      <c r="F3" s="35" t="s">
        <v>0</v>
      </c>
      <c r="G3" s="34" t="s">
        <v>1</v>
      </c>
      <c r="H3" s="31"/>
      <c r="I3" s="33" t="s">
        <v>17</v>
      </c>
      <c r="J3" s="27" t="s">
        <v>0</v>
      </c>
      <c r="K3" s="34" t="s">
        <v>1</v>
      </c>
      <c r="L3" s="31"/>
      <c r="M3" s="33" t="s">
        <v>17</v>
      </c>
      <c r="N3" s="35" t="s">
        <v>0</v>
      </c>
      <c r="O3" s="34" t="s">
        <v>1</v>
      </c>
    </row>
    <row r="4" spans="1:15" x14ac:dyDescent="0.25">
      <c r="A4" s="36">
        <v>0.24652777777777779</v>
      </c>
      <c r="B4" s="15">
        <v>908</v>
      </c>
      <c r="C4" s="16" t="s">
        <v>12</v>
      </c>
      <c r="D4" s="32"/>
      <c r="E4" s="36"/>
      <c r="F4" s="15"/>
      <c r="G4" s="16"/>
      <c r="H4" s="32"/>
      <c r="I4" s="36">
        <v>0.23194444444444443</v>
      </c>
      <c r="J4" s="15">
        <v>616</v>
      </c>
      <c r="K4" s="16" t="s">
        <v>10</v>
      </c>
      <c r="L4" s="32"/>
      <c r="M4" s="36">
        <v>0.23194444444444443</v>
      </c>
      <c r="N4" s="15">
        <v>616</v>
      </c>
      <c r="O4" s="16" t="s">
        <v>10</v>
      </c>
    </row>
    <row r="5" spans="1:15" x14ac:dyDescent="0.25">
      <c r="A5" s="37">
        <v>0.27777777777777779</v>
      </c>
      <c r="B5" s="3">
        <v>616</v>
      </c>
      <c r="C5" s="5" t="s">
        <v>12</v>
      </c>
      <c r="D5" s="7"/>
      <c r="E5" s="37">
        <v>0.27777777777777779</v>
      </c>
      <c r="F5" s="8">
        <v>616</v>
      </c>
      <c r="G5" s="10" t="s">
        <v>12</v>
      </c>
      <c r="H5" s="32"/>
      <c r="I5" s="37">
        <v>0.27430555555555552</v>
      </c>
      <c r="J5" s="3">
        <v>908</v>
      </c>
      <c r="K5" s="5" t="s">
        <v>10</v>
      </c>
      <c r="L5" s="7"/>
      <c r="M5" s="37"/>
      <c r="N5" s="8"/>
      <c r="O5" s="10"/>
    </row>
    <row r="6" spans="1:15" x14ac:dyDescent="0.25">
      <c r="A6" s="37">
        <v>0.28472222222222221</v>
      </c>
      <c r="B6" s="12">
        <v>602</v>
      </c>
      <c r="C6" s="10" t="s">
        <v>6</v>
      </c>
      <c r="D6" s="32"/>
      <c r="E6" s="37">
        <v>0.28888888888888892</v>
      </c>
      <c r="F6" s="8">
        <v>601</v>
      </c>
      <c r="G6" s="10" t="s">
        <v>11</v>
      </c>
      <c r="H6" s="32"/>
      <c r="I6" s="37">
        <v>0.29236111111111113</v>
      </c>
      <c r="J6" s="12">
        <v>602</v>
      </c>
      <c r="K6" s="10" t="s">
        <v>4</v>
      </c>
      <c r="L6" s="32"/>
      <c r="M6" s="37"/>
      <c r="N6" s="8"/>
      <c r="O6" s="10"/>
    </row>
    <row r="7" spans="1:15" x14ac:dyDescent="0.25">
      <c r="A7" s="37">
        <v>0.32291666666666669</v>
      </c>
      <c r="B7" s="12">
        <v>988</v>
      </c>
      <c r="C7" s="5" t="s">
        <v>12</v>
      </c>
      <c r="D7" s="7"/>
      <c r="E7" s="37"/>
      <c r="F7" s="8"/>
      <c r="G7" s="10"/>
      <c r="H7" s="32"/>
      <c r="I7" s="37">
        <v>0.29722222222222222</v>
      </c>
      <c r="J7" s="12">
        <v>908</v>
      </c>
      <c r="K7" s="5" t="s">
        <v>10</v>
      </c>
      <c r="L7" s="7"/>
      <c r="M7" s="37">
        <v>0.29652777777777778</v>
      </c>
      <c r="N7" s="8">
        <v>601</v>
      </c>
      <c r="O7" s="10" t="s">
        <v>6</v>
      </c>
    </row>
    <row r="8" spans="1:15" x14ac:dyDescent="0.25">
      <c r="A8" s="37">
        <v>0.3263888888888889</v>
      </c>
      <c r="B8" s="12">
        <v>602</v>
      </c>
      <c r="C8" s="10" t="s">
        <v>6</v>
      </c>
      <c r="D8" s="32"/>
      <c r="E8" s="37">
        <v>0.33333333333333331</v>
      </c>
      <c r="F8" s="8">
        <v>602</v>
      </c>
      <c r="G8" s="10" t="s">
        <v>6</v>
      </c>
      <c r="H8" s="32"/>
      <c r="I8" s="37">
        <v>0.33402777777777781</v>
      </c>
      <c r="J8" s="12">
        <v>602</v>
      </c>
      <c r="K8" s="10" t="s">
        <v>4</v>
      </c>
      <c r="L8" s="32"/>
      <c r="M8" s="37">
        <v>0.34097222222222223</v>
      </c>
      <c r="N8" s="8">
        <v>602</v>
      </c>
      <c r="O8" s="10" t="s">
        <v>4</v>
      </c>
    </row>
    <row r="9" spans="1:15" x14ac:dyDescent="0.25">
      <c r="A9" s="37">
        <v>0.34375</v>
      </c>
      <c r="B9" s="8">
        <v>908</v>
      </c>
      <c r="C9" s="10" t="s">
        <v>12</v>
      </c>
      <c r="D9" s="32"/>
      <c r="E9" s="37"/>
      <c r="F9" s="8"/>
      <c r="G9" s="10"/>
      <c r="H9" s="32"/>
      <c r="I9" s="37">
        <v>0.35694444444444445</v>
      </c>
      <c r="J9" s="8">
        <v>616</v>
      </c>
      <c r="K9" s="10" t="s">
        <v>10</v>
      </c>
      <c r="L9" s="32"/>
      <c r="M9" s="37">
        <v>0.35694444444444445</v>
      </c>
      <c r="N9" s="8">
        <v>616</v>
      </c>
      <c r="O9" s="10" t="s">
        <v>10</v>
      </c>
    </row>
    <row r="10" spans="1:15" x14ac:dyDescent="0.25">
      <c r="A10" s="37">
        <v>0.36805555555555558</v>
      </c>
      <c r="B10" s="3">
        <v>601</v>
      </c>
      <c r="C10" s="5" t="s">
        <v>11</v>
      </c>
      <c r="D10" s="7"/>
      <c r="E10" s="37"/>
      <c r="F10" s="8"/>
      <c r="G10" s="10"/>
      <c r="H10" s="32"/>
      <c r="I10" s="37">
        <v>0.37152777777777773</v>
      </c>
      <c r="J10" s="3">
        <v>908</v>
      </c>
      <c r="K10" s="5" t="s">
        <v>10</v>
      </c>
      <c r="L10" s="7"/>
      <c r="M10" s="37"/>
      <c r="N10" s="8"/>
      <c r="O10" s="10"/>
    </row>
    <row r="11" spans="1:15" x14ac:dyDescent="0.25">
      <c r="A11" s="37" t="s">
        <v>13</v>
      </c>
      <c r="B11" s="12">
        <v>988</v>
      </c>
      <c r="C11" s="10" t="s">
        <v>12</v>
      </c>
      <c r="D11" s="32"/>
      <c r="E11" s="37">
        <v>0.3972222222222222</v>
      </c>
      <c r="F11" s="8">
        <v>601</v>
      </c>
      <c r="G11" s="10" t="s">
        <v>11</v>
      </c>
      <c r="H11" s="32"/>
      <c r="I11" s="37">
        <v>0.375</v>
      </c>
      <c r="J11" s="12">
        <v>604</v>
      </c>
      <c r="K11" s="10" t="s">
        <v>14</v>
      </c>
      <c r="L11" s="32"/>
      <c r="M11" s="39"/>
      <c r="N11" s="8"/>
      <c r="O11" s="10"/>
    </row>
    <row r="12" spans="1:15" x14ac:dyDescent="0.25">
      <c r="A12" s="37" t="s">
        <v>25</v>
      </c>
      <c r="B12" s="3">
        <v>988</v>
      </c>
      <c r="C12" s="5" t="s">
        <v>12</v>
      </c>
      <c r="D12" s="7"/>
      <c r="E12" s="37"/>
      <c r="F12" s="8"/>
      <c r="G12" s="10"/>
      <c r="H12" s="32"/>
      <c r="I12" s="37">
        <v>0.3840277777777778</v>
      </c>
      <c r="J12" s="3">
        <v>908</v>
      </c>
      <c r="K12" s="5" t="s">
        <v>10</v>
      </c>
      <c r="L12" s="7"/>
      <c r="M12" s="37">
        <v>0.40486111111111112</v>
      </c>
      <c r="N12" s="8">
        <v>601</v>
      </c>
      <c r="O12" s="10" t="s">
        <v>6</v>
      </c>
    </row>
    <row r="13" spans="1:15" x14ac:dyDescent="0.25">
      <c r="A13" s="37">
        <v>0.43055555555555558</v>
      </c>
      <c r="B13" s="12">
        <v>602</v>
      </c>
      <c r="C13" s="10" t="s">
        <v>6</v>
      </c>
      <c r="D13" s="32"/>
      <c r="E13" s="37"/>
      <c r="F13" s="8"/>
      <c r="G13" s="10"/>
      <c r="H13" s="32"/>
      <c r="I13" s="37">
        <v>0.4381944444444445</v>
      </c>
      <c r="J13" s="12">
        <v>602</v>
      </c>
      <c r="K13" s="10" t="s">
        <v>4</v>
      </c>
      <c r="L13" s="32"/>
      <c r="M13" s="39"/>
      <c r="N13" s="8"/>
      <c r="O13" s="10"/>
    </row>
    <row r="14" spans="1:15" x14ac:dyDescent="0.25">
      <c r="A14" s="37">
        <v>0.4375</v>
      </c>
      <c r="B14" s="3">
        <v>616</v>
      </c>
      <c r="C14" s="5" t="s">
        <v>12</v>
      </c>
      <c r="D14" s="7"/>
      <c r="E14" s="37">
        <v>0.4375</v>
      </c>
      <c r="F14" s="8">
        <v>616</v>
      </c>
      <c r="G14" s="10" t="s">
        <v>12</v>
      </c>
      <c r="H14" s="32"/>
      <c r="I14" s="37">
        <v>0.4465277777777778</v>
      </c>
      <c r="J14" s="3">
        <v>908</v>
      </c>
      <c r="K14" s="5" t="s">
        <v>10</v>
      </c>
      <c r="L14" s="7"/>
      <c r="M14" s="37">
        <v>0.4777777777777778</v>
      </c>
      <c r="N14" s="8">
        <v>602</v>
      </c>
      <c r="O14" s="10" t="s">
        <v>4</v>
      </c>
    </row>
    <row r="15" spans="1:15" x14ac:dyDescent="0.25">
      <c r="A15" s="37">
        <v>0.45833333333333331</v>
      </c>
      <c r="B15" s="12">
        <v>908</v>
      </c>
      <c r="C15" s="10" t="s">
        <v>12</v>
      </c>
      <c r="D15" s="32"/>
      <c r="E15" s="37">
        <v>0.47013888888888888</v>
      </c>
      <c r="F15" s="8">
        <v>602</v>
      </c>
      <c r="G15" s="10" t="s">
        <v>6</v>
      </c>
      <c r="H15" s="32"/>
      <c r="I15" s="37">
        <v>0.52152777777777781</v>
      </c>
      <c r="J15" s="12">
        <v>602</v>
      </c>
      <c r="K15" s="10" t="s">
        <v>4</v>
      </c>
      <c r="L15" s="32"/>
      <c r="M15" s="39"/>
      <c r="N15" s="8"/>
      <c r="O15" s="10"/>
    </row>
    <row r="16" spans="1:15" x14ac:dyDescent="0.25">
      <c r="A16" s="37">
        <v>0.51388888888888895</v>
      </c>
      <c r="B16" s="3">
        <v>602</v>
      </c>
      <c r="C16" s="5" t="s">
        <v>6</v>
      </c>
      <c r="D16" s="7"/>
      <c r="E16" s="37"/>
      <c r="F16" s="8"/>
      <c r="G16" s="10"/>
      <c r="H16" s="32"/>
      <c r="I16" s="37">
        <v>0.52986111111111112</v>
      </c>
      <c r="J16" s="3">
        <v>908</v>
      </c>
      <c r="K16" s="5" t="s">
        <v>10</v>
      </c>
      <c r="L16" s="7"/>
      <c r="M16" s="39"/>
      <c r="N16" s="8"/>
      <c r="O16" s="10"/>
    </row>
    <row r="17" spans="1:15" x14ac:dyDescent="0.25">
      <c r="A17" s="37">
        <v>0.53472222222222221</v>
      </c>
      <c r="B17" s="8">
        <v>601</v>
      </c>
      <c r="C17" s="10" t="s">
        <v>11</v>
      </c>
      <c r="D17" s="32"/>
      <c r="E17" s="37"/>
      <c r="F17" s="8"/>
      <c r="G17" s="10"/>
      <c r="H17" s="32"/>
      <c r="I17" s="37">
        <v>0.53055555555555556</v>
      </c>
      <c r="J17" s="8">
        <v>616</v>
      </c>
      <c r="K17" s="10" t="s">
        <v>10</v>
      </c>
      <c r="L17" s="32"/>
      <c r="M17" s="37">
        <v>0.53055555555555556</v>
      </c>
      <c r="N17" s="8">
        <v>616</v>
      </c>
      <c r="O17" s="10" t="s">
        <v>10</v>
      </c>
    </row>
    <row r="18" spans="1:15" x14ac:dyDescent="0.25">
      <c r="A18" s="37">
        <v>0.54166666666666663</v>
      </c>
      <c r="B18" s="12">
        <v>988</v>
      </c>
      <c r="C18" s="10" t="s">
        <v>12</v>
      </c>
      <c r="D18" s="32"/>
      <c r="E18" s="37">
        <v>0.5708333333333333</v>
      </c>
      <c r="F18" s="8">
        <v>601</v>
      </c>
      <c r="G18" s="10" t="s">
        <v>11</v>
      </c>
      <c r="H18" s="32"/>
      <c r="I18" s="37">
        <v>0.54166666666666663</v>
      </c>
      <c r="J18" s="12">
        <v>604</v>
      </c>
      <c r="K18" s="10" t="s">
        <v>14</v>
      </c>
      <c r="L18" s="32"/>
      <c r="M18" s="39"/>
      <c r="N18" s="8"/>
      <c r="O18" s="10"/>
    </row>
    <row r="19" spans="1:15" x14ac:dyDescent="0.25">
      <c r="A19" s="37">
        <v>0.59722222222222221</v>
      </c>
      <c r="B19" s="3">
        <v>602</v>
      </c>
      <c r="C19" s="5" t="s">
        <v>6</v>
      </c>
      <c r="D19" s="7"/>
      <c r="E19" s="37">
        <v>0.61111111111111105</v>
      </c>
      <c r="F19" s="8">
        <v>602</v>
      </c>
      <c r="G19" s="10" t="s">
        <v>6</v>
      </c>
      <c r="H19" s="32"/>
      <c r="I19" s="37">
        <v>0.54513888888888895</v>
      </c>
      <c r="J19" s="3">
        <v>908</v>
      </c>
      <c r="K19" s="5" t="s">
        <v>10</v>
      </c>
      <c r="L19" s="7"/>
      <c r="M19" s="37"/>
      <c r="N19" s="8"/>
      <c r="O19" s="10"/>
    </row>
    <row r="20" spans="1:15" x14ac:dyDescent="0.25">
      <c r="A20" s="37">
        <v>0.60416666666666663</v>
      </c>
      <c r="B20" s="12">
        <v>908</v>
      </c>
      <c r="C20" s="10" t="s">
        <v>12</v>
      </c>
      <c r="D20" s="32"/>
      <c r="E20" s="37"/>
      <c r="F20" s="8"/>
      <c r="G20" s="10"/>
      <c r="H20" s="32"/>
      <c r="I20" s="37"/>
      <c r="J20" s="8"/>
      <c r="K20" s="10"/>
      <c r="L20" s="32"/>
      <c r="M20" s="37">
        <v>0.57847222222222217</v>
      </c>
      <c r="N20" s="8">
        <v>601</v>
      </c>
      <c r="O20" s="10" t="s">
        <v>6</v>
      </c>
    </row>
    <row r="21" spans="1:15" x14ac:dyDescent="0.25">
      <c r="A21" s="37">
        <v>0.625</v>
      </c>
      <c r="B21" s="12">
        <v>601</v>
      </c>
      <c r="C21" s="10" t="s">
        <v>11</v>
      </c>
      <c r="D21" s="32"/>
      <c r="E21" s="37"/>
      <c r="F21" s="8"/>
      <c r="G21" s="10"/>
      <c r="H21" s="32"/>
      <c r="I21" s="37">
        <v>0.60486111111111118</v>
      </c>
      <c r="J21" s="12">
        <v>602</v>
      </c>
      <c r="K21" s="10" t="s">
        <v>4</v>
      </c>
      <c r="L21" s="32"/>
      <c r="M21" s="37">
        <v>0.61875000000000002</v>
      </c>
      <c r="N21" s="8">
        <v>602</v>
      </c>
      <c r="O21" s="10" t="s">
        <v>4</v>
      </c>
    </row>
    <row r="22" spans="1:15" x14ac:dyDescent="0.25">
      <c r="A22" s="37">
        <v>0.63194444444444442</v>
      </c>
      <c r="B22" s="3">
        <v>616</v>
      </c>
      <c r="C22" s="5" t="s">
        <v>12</v>
      </c>
      <c r="D22" s="7"/>
      <c r="E22" s="37">
        <v>0.63194444444444442</v>
      </c>
      <c r="F22" s="8">
        <v>616</v>
      </c>
      <c r="G22" s="10" t="s">
        <v>12</v>
      </c>
      <c r="H22" s="32"/>
      <c r="I22" s="37">
        <v>0.63194444444444442</v>
      </c>
      <c r="J22" s="3">
        <v>908</v>
      </c>
      <c r="K22" s="5" t="s">
        <v>10</v>
      </c>
      <c r="L22" s="7"/>
      <c r="M22" s="37"/>
      <c r="N22" s="8"/>
      <c r="O22" s="10"/>
    </row>
    <row r="23" spans="1:15" x14ac:dyDescent="0.25">
      <c r="A23" s="37">
        <v>0.64583333333333337</v>
      </c>
      <c r="B23" s="12">
        <v>988</v>
      </c>
      <c r="C23" s="10" t="s">
        <v>12</v>
      </c>
      <c r="D23" s="32"/>
      <c r="E23" s="37"/>
      <c r="F23" s="8"/>
      <c r="G23" s="10"/>
      <c r="H23" s="32"/>
      <c r="I23" s="37">
        <v>0.63194444444444442</v>
      </c>
      <c r="J23" s="12">
        <v>604</v>
      </c>
      <c r="K23" s="10" t="s">
        <v>14</v>
      </c>
      <c r="L23" s="32"/>
      <c r="M23" s="39"/>
      <c r="N23" s="8"/>
      <c r="O23" s="10"/>
    </row>
    <row r="24" spans="1:15" x14ac:dyDescent="0.25">
      <c r="A24" s="37">
        <v>0.65972222222222221</v>
      </c>
      <c r="B24" s="3">
        <v>908</v>
      </c>
      <c r="C24" s="5" t="s">
        <v>12</v>
      </c>
      <c r="D24" s="7"/>
      <c r="E24" s="37">
        <v>0.66319444444444442</v>
      </c>
      <c r="F24" s="8">
        <v>601</v>
      </c>
      <c r="G24" s="10" t="s">
        <v>11</v>
      </c>
      <c r="H24" s="32"/>
      <c r="I24" s="37">
        <v>0.63402777777777775</v>
      </c>
      <c r="J24" s="3">
        <v>908</v>
      </c>
      <c r="K24" s="5" t="s">
        <v>10</v>
      </c>
      <c r="L24" s="7"/>
      <c r="M24" s="37">
        <v>0.67083333333333339</v>
      </c>
      <c r="N24" s="8">
        <v>601</v>
      </c>
      <c r="O24" s="10" t="s">
        <v>6</v>
      </c>
    </row>
    <row r="25" spans="1:15" x14ac:dyDescent="0.25">
      <c r="A25" s="37">
        <v>0.68055555555555547</v>
      </c>
      <c r="B25" s="8">
        <v>602</v>
      </c>
      <c r="C25" s="10" t="s">
        <v>6</v>
      </c>
      <c r="D25" s="32"/>
      <c r="E25" s="37"/>
      <c r="F25" s="8"/>
      <c r="G25" s="10"/>
      <c r="H25" s="32"/>
      <c r="I25" s="37">
        <v>0.68819444444444444</v>
      </c>
      <c r="J25" s="12">
        <v>602</v>
      </c>
      <c r="K25" s="10" t="s">
        <v>4</v>
      </c>
      <c r="L25" s="32"/>
      <c r="M25" s="37">
        <v>0.69027777777777777</v>
      </c>
      <c r="N25" s="8">
        <v>616</v>
      </c>
      <c r="O25" s="10" t="s">
        <v>10</v>
      </c>
    </row>
    <row r="26" spans="1:15" x14ac:dyDescent="0.25">
      <c r="A26" s="37"/>
      <c r="B26" s="12"/>
      <c r="C26" s="10"/>
      <c r="D26" s="32"/>
      <c r="E26" s="37">
        <v>0.70833333333333337</v>
      </c>
      <c r="F26" s="8">
        <v>601</v>
      </c>
      <c r="G26" s="10" t="s">
        <v>11</v>
      </c>
      <c r="H26" s="32"/>
      <c r="I26" s="37">
        <v>0.69027777777777777</v>
      </c>
      <c r="J26" s="8">
        <v>616</v>
      </c>
      <c r="K26" s="10" t="s">
        <v>10</v>
      </c>
      <c r="L26" s="32"/>
      <c r="M26" s="37">
        <v>0.71597222222222223</v>
      </c>
      <c r="N26" s="8">
        <v>601</v>
      </c>
      <c r="O26" s="10" t="s">
        <v>6</v>
      </c>
    </row>
    <row r="27" spans="1:15" x14ac:dyDescent="0.25">
      <c r="A27" s="37">
        <v>0.77083333333333337</v>
      </c>
      <c r="B27" s="3">
        <v>988</v>
      </c>
      <c r="C27" s="5" t="s">
        <v>12</v>
      </c>
      <c r="D27" s="7"/>
      <c r="E27" s="37">
        <v>0.74652777777777779</v>
      </c>
      <c r="F27" s="8">
        <v>602</v>
      </c>
      <c r="G27" s="10" t="s">
        <v>6</v>
      </c>
      <c r="H27" s="32"/>
      <c r="I27" s="37">
        <v>0.70347222222222217</v>
      </c>
      <c r="J27" s="3">
        <v>908</v>
      </c>
      <c r="K27" s="5" t="s">
        <v>10</v>
      </c>
      <c r="L27" s="7"/>
      <c r="M27" s="37"/>
      <c r="N27" s="8"/>
      <c r="O27" s="10"/>
    </row>
    <row r="28" spans="1:15" x14ac:dyDescent="0.25">
      <c r="A28" s="37">
        <v>0.78819444444444453</v>
      </c>
      <c r="B28" s="3">
        <v>616</v>
      </c>
      <c r="C28" s="5" t="s">
        <v>12</v>
      </c>
      <c r="D28" s="7"/>
      <c r="E28" s="37">
        <v>0.78819444444444453</v>
      </c>
      <c r="F28" s="8">
        <v>616</v>
      </c>
      <c r="G28" s="10" t="s">
        <v>12</v>
      </c>
      <c r="H28" s="32"/>
      <c r="I28" s="37">
        <v>0.73958333333333337</v>
      </c>
      <c r="J28" s="3">
        <v>908</v>
      </c>
      <c r="K28" s="5" t="s">
        <v>10</v>
      </c>
      <c r="L28" s="7"/>
      <c r="M28" s="37">
        <v>0.75416666666666676</v>
      </c>
      <c r="N28" s="8">
        <v>602</v>
      </c>
      <c r="O28" s="10" t="s">
        <v>4</v>
      </c>
    </row>
    <row r="29" spans="1:15" x14ac:dyDescent="0.25">
      <c r="A29" s="37">
        <v>0.80555555555555547</v>
      </c>
      <c r="B29" s="12">
        <v>602</v>
      </c>
      <c r="C29" s="10" t="s">
        <v>6</v>
      </c>
      <c r="D29" s="32"/>
      <c r="E29" s="37">
        <v>0.81180555555555556</v>
      </c>
      <c r="F29" s="8">
        <v>601</v>
      </c>
      <c r="G29" s="10" t="s">
        <v>11</v>
      </c>
      <c r="H29" s="32"/>
      <c r="I29" s="37">
        <v>0.81319444444444444</v>
      </c>
      <c r="J29" s="12">
        <v>602</v>
      </c>
      <c r="K29" s="10" t="s">
        <v>4</v>
      </c>
      <c r="L29" s="32"/>
      <c r="M29" s="37">
        <v>0.81874999999999998</v>
      </c>
      <c r="N29" s="8">
        <v>601</v>
      </c>
      <c r="O29" s="10" t="s">
        <v>6</v>
      </c>
    </row>
    <row r="30" spans="1:15" x14ac:dyDescent="0.25">
      <c r="A30" s="37">
        <v>0.8125</v>
      </c>
      <c r="B30" s="8">
        <v>908</v>
      </c>
      <c r="C30" s="10" t="s">
        <v>12</v>
      </c>
      <c r="D30" s="32"/>
      <c r="E30" s="37"/>
      <c r="F30" s="8"/>
      <c r="G30" s="10"/>
      <c r="H30" s="32"/>
      <c r="I30" s="37">
        <v>0.84444444444444444</v>
      </c>
      <c r="J30" s="8">
        <v>666</v>
      </c>
      <c r="K30" s="10" t="s">
        <v>5</v>
      </c>
      <c r="L30" s="32"/>
      <c r="M30" s="37">
        <v>0.84444444444444444</v>
      </c>
      <c r="N30" s="8">
        <v>666</v>
      </c>
      <c r="O30" s="10" t="s">
        <v>5</v>
      </c>
    </row>
    <row r="31" spans="1:15" x14ac:dyDescent="0.25">
      <c r="A31" s="37">
        <v>0.84722222222222221</v>
      </c>
      <c r="B31" s="12">
        <v>602</v>
      </c>
      <c r="C31" s="10" t="s">
        <v>6</v>
      </c>
      <c r="D31" s="32"/>
      <c r="E31" s="37"/>
      <c r="F31" s="8"/>
      <c r="G31" s="10"/>
      <c r="H31" s="32"/>
      <c r="I31" s="37">
        <v>0.85486111111111107</v>
      </c>
      <c r="J31" s="12">
        <v>602</v>
      </c>
      <c r="K31" s="10" t="s">
        <v>4</v>
      </c>
      <c r="L31" s="32"/>
      <c r="M31" s="37">
        <v>0.85833333333333339</v>
      </c>
      <c r="N31" s="8">
        <v>601</v>
      </c>
      <c r="O31" s="10" t="s">
        <v>6</v>
      </c>
    </row>
    <row r="32" spans="1:15" ht="15.75" thickBot="1" x14ac:dyDescent="0.3">
      <c r="A32" s="52">
        <v>0.84930555555555554</v>
      </c>
      <c r="B32" s="53">
        <v>666</v>
      </c>
      <c r="C32" s="54" t="s">
        <v>5</v>
      </c>
      <c r="D32" s="32"/>
      <c r="E32" s="52">
        <v>0.84930555555555554</v>
      </c>
      <c r="F32" s="55">
        <v>666</v>
      </c>
      <c r="G32" s="54" t="s">
        <v>5</v>
      </c>
      <c r="H32" s="32"/>
      <c r="I32" s="38">
        <v>0.90347222222222223</v>
      </c>
      <c r="J32" s="9">
        <v>666</v>
      </c>
      <c r="K32" s="11" t="s">
        <v>5</v>
      </c>
      <c r="L32" s="32"/>
      <c r="M32" s="38">
        <v>0.90347222222222223</v>
      </c>
      <c r="N32" s="9">
        <v>666</v>
      </c>
      <c r="O32" s="11" t="s">
        <v>5</v>
      </c>
    </row>
    <row r="33" spans="1:15" x14ac:dyDescent="0.25">
      <c r="A33" s="52"/>
      <c r="B33" s="53"/>
      <c r="C33" s="54"/>
      <c r="D33" s="32"/>
      <c r="E33" s="52">
        <v>0.85138888888888886</v>
      </c>
      <c r="F33" s="55">
        <v>601</v>
      </c>
      <c r="G33" s="54" t="s">
        <v>11</v>
      </c>
      <c r="H33" s="32"/>
      <c r="I33" s="56"/>
      <c r="J33" s="57"/>
      <c r="K33" s="58"/>
      <c r="L33" s="32"/>
      <c r="M33" s="56"/>
      <c r="N33" s="57"/>
      <c r="O33" s="58"/>
    </row>
    <row r="34" spans="1:15" ht="15.75" thickBot="1" x14ac:dyDescent="0.3">
      <c r="A34" s="38">
        <v>0.95833333333333337</v>
      </c>
      <c r="B34" s="9">
        <v>666</v>
      </c>
      <c r="C34" s="11" t="s">
        <v>5</v>
      </c>
      <c r="D34" s="32"/>
      <c r="E34" s="38">
        <v>0.95833333333333337</v>
      </c>
      <c r="F34" s="9">
        <v>666</v>
      </c>
      <c r="G34" s="11" t="s">
        <v>5</v>
      </c>
      <c r="H34" s="32"/>
      <c r="I34" s="59"/>
      <c r="J34" s="60"/>
      <c r="K34" s="32"/>
      <c r="L34" s="32"/>
      <c r="M34" s="59"/>
      <c r="N34" s="60"/>
      <c r="O34" s="32"/>
    </row>
    <row r="35" spans="1:15" ht="4.5" customHeight="1" thickBot="1" x14ac:dyDescent="0.3">
      <c r="H35" s="50"/>
    </row>
    <row r="36" spans="1:15" s="1" customFormat="1" x14ac:dyDescent="0.25">
      <c r="A36" s="91" t="s">
        <v>19</v>
      </c>
      <c r="B36" s="92"/>
      <c r="C36" s="78"/>
      <c r="D36" s="78"/>
      <c r="E36" s="78"/>
      <c r="F36" s="79"/>
      <c r="G36" s="14"/>
      <c r="H36" s="51"/>
      <c r="I36" s="91" t="s">
        <v>19</v>
      </c>
      <c r="J36" s="92"/>
      <c r="K36" s="78"/>
      <c r="L36" s="78"/>
      <c r="M36" s="78"/>
      <c r="N36" s="79"/>
      <c r="O36" s="14"/>
    </row>
    <row r="37" spans="1:15" s="1" customFormat="1" ht="15.75" thickBot="1" x14ac:dyDescent="0.3">
      <c r="A37" s="93" t="s">
        <v>2</v>
      </c>
      <c r="B37" s="94"/>
      <c r="C37" s="88" t="s">
        <v>18</v>
      </c>
      <c r="D37" s="88"/>
      <c r="E37" s="93" t="s">
        <v>3</v>
      </c>
      <c r="F37" s="94"/>
      <c r="G37" s="2"/>
      <c r="H37" s="28"/>
      <c r="I37" s="93" t="s">
        <v>2</v>
      </c>
      <c r="J37" s="94"/>
      <c r="K37" s="88" t="s">
        <v>18</v>
      </c>
      <c r="L37" s="88"/>
      <c r="M37" s="93" t="s">
        <v>3</v>
      </c>
      <c r="N37" s="94"/>
      <c r="O37" s="2"/>
    </row>
    <row r="38" spans="1:15" x14ac:dyDescent="0.25">
      <c r="A38" s="21">
        <v>601</v>
      </c>
      <c r="B38" s="18">
        <f>COUNTIF(B$4:B$31,A38)</f>
        <v>3</v>
      </c>
      <c r="C38" s="89">
        <f>B38-F38</f>
        <v>-4</v>
      </c>
      <c r="D38" s="89"/>
      <c r="E38" s="21">
        <v>601</v>
      </c>
      <c r="F38" s="22">
        <f>COUNTIF(F$4:F$34,E38)</f>
        <v>7</v>
      </c>
      <c r="G38" s="6"/>
      <c r="H38" s="6"/>
      <c r="I38" s="21">
        <v>601</v>
      </c>
      <c r="J38" s="18">
        <f>COUNTIF(J$4:J$31,I38)</f>
        <v>0</v>
      </c>
      <c r="K38" s="89">
        <f>$J38-$N38</f>
        <v>-7</v>
      </c>
      <c r="L38" s="89"/>
      <c r="M38" s="21">
        <v>601</v>
      </c>
      <c r="N38" s="22">
        <f>COUNTIF(N$4:N$34,M38)</f>
        <v>7</v>
      </c>
      <c r="O38" s="6"/>
    </row>
    <row r="39" spans="1:15" x14ac:dyDescent="0.25">
      <c r="A39" s="23">
        <v>602</v>
      </c>
      <c r="B39" s="19">
        <f>COUNTIF(B$4:B$31,A39)</f>
        <v>8</v>
      </c>
      <c r="C39" s="90">
        <f t="shared" ref="C39:C44" si="0">B39-F39</f>
        <v>4</v>
      </c>
      <c r="D39" s="90"/>
      <c r="E39" s="23">
        <v>602</v>
      </c>
      <c r="F39" s="24">
        <f>COUNTIF(F$4:F$34,E39)</f>
        <v>4</v>
      </c>
      <c r="G39" s="6"/>
      <c r="H39" s="6"/>
      <c r="I39" s="23">
        <v>602</v>
      </c>
      <c r="J39" s="19">
        <f>COUNTIF(J$4:J$31,I39)</f>
        <v>8</v>
      </c>
      <c r="K39" s="90">
        <f t="shared" ref="K39:K44" si="1">$J39-$N39</f>
        <v>4</v>
      </c>
      <c r="L39" s="90"/>
      <c r="M39" s="23">
        <v>602</v>
      </c>
      <c r="N39" s="24">
        <f>COUNTIF(N$4:N$34,M39)</f>
        <v>4</v>
      </c>
      <c r="O39" s="6"/>
    </row>
    <row r="40" spans="1:15" x14ac:dyDescent="0.25">
      <c r="A40" s="23">
        <v>603</v>
      </c>
      <c r="B40" s="19">
        <f>COUNTIF(B$4:B$31,A40)</f>
        <v>0</v>
      </c>
      <c r="C40" s="90">
        <f t="shared" si="0"/>
        <v>0</v>
      </c>
      <c r="D40" s="90"/>
      <c r="E40" s="23">
        <v>603</v>
      </c>
      <c r="F40" s="24">
        <f>COUNTIF(F$4:F$34,E40)</f>
        <v>0</v>
      </c>
      <c r="G40" s="6"/>
      <c r="H40" s="6"/>
      <c r="I40" s="23">
        <v>603</v>
      </c>
      <c r="J40" s="19">
        <f>COUNTIF(J$4:J$31,I40)</f>
        <v>0</v>
      </c>
      <c r="K40" s="90">
        <f t="shared" si="1"/>
        <v>0</v>
      </c>
      <c r="L40" s="90"/>
      <c r="M40" s="23">
        <v>603</v>
      </c>
      <c r="N40" s="24">
        <f>COUNTIF(N$4:N$34,M40)</f>
        <v>0</v>
      </c>
      <c r="O40" s="6"/>
    </row>
    <row r="41" spans="1:15" ht="15.75" thickBot="1" x14ac:dyDescent="0.3">
      <c r="A41" s="25">
        <v>604</v>
      </c>
      <c r="B41" s="20">
        <f>COUNTIF(B$4:B$31,A41)</f>
        <v>0</v>
      </c>
      <c r="C41" s="95">
        <f t="shared" si="0"/>
        <v>0</v>
      </c>
      <c r="D41" s="95"/>
      <c r="E41" s="25">
        <v>604</v>
      </c>
      <c r="F41" s="26">
        <f>COUNTIF(F$4:F$34,E41)</f>
        <v>0</v>
      </c>
      <c r="G41" s="6"/>
      <c r="H41" s="6"/>
      <c r="I41" s="25">
        <v>604</v>
      </c>
      <c r="J41" s="20">
        <f>COUNTIF(J$4:J$31,I41)</f>
        <v>3</v>
      </c>
      <c r="K41" s="95">
        <f t="shared" si="1"/>
        <v>3</v>
      </c>
      <c r="L41" s="95"/>
      <c r="M41" s="25">
        <v>604</v>
      </c>
      <c r="N41" s="26">
        <f>COUNTIF(N$4:N$34,M41)</f>
        <v>0</v>
      </c>
      <c r="O41" s="6"/>
    </row>
    <row r="42" spans="1:15" x14ac:dyDescent="0.25">
      <c r="A42" s="40" t="s">
        <v>8</v>
      </c>
      <c r="B42" s="41">
        <f>SUM(B38:B41)</f>
        <v>11</v>
      </c>
      <c r="C42" s="89">
        <f t="shared" si="0"/>
        <v>0</v>
      </c>
      <c r="D42" s="89"/>
      <c r="E42" s="40" t="s">
        <v>8</v>
      </c>
      <c r="F42" s="42">
        <f>SUM(F38:F41)</f>
        <v>11</v>
      </c>
      <c r="G42" s="6"/>
      <c r="H42" s="6"/>
      <c r="I42" s="40" t="s">
        <v>8</v>
      </c>
      <c r="J42" s="41">
        <f>SUM(J38:J41)</f>
        <v>11</v>
      </c>
      <c r="K42" s="89">
        <f t="shared" si="1"/>
        <v>0</v>
      </c>
      <c r="L42" s="89"/>
      <c r="M42" s="40" t="s">
        <v>8</v>
      </c>
      <c r="N42" s="42">
        <f>SUM(N38:N41)</f>
        <v>11</v>
      </c>
      <c r="O42" s="6"/>
    </row>
    <row r="43" spans="1:15" ht="15.75" thickBot="1" x14ac:dyDescent="0.3">
      <c r="A43" s="43" t="s">
        <v>7</v>
      </c>
      <c r="B43" s="44">
        <f>COUNTA(B$4:B$34)-B42</f>
        <v>18</v>
      </c>
      <c r="C43" s="95">
        <f t="shared" si="0"/>
        <v>12</v>
      </c>
      <c r="D43" s="95"/>
      <c r="E43" s="43" t="s">
        <v>7</v>
      </c>
      <c r="F43" s="45">
        <f>COUNTA(F$4:F$34)-F42</f>
        <v>6</v>
      </c>
      <c r="G43" s="6"/>
      <c r="H43" s="6"/>
      <c r="I43" s="43" t="s">
        <v>7</v>
      </c>
      <c r="J43" s="44">
        <f>COUNTA(J$4:J$34)-J42</f>
        <v>17</v>
      </c>
      <c r="K43" s="95">
        <f t="shared" si="1"/>
        <v>11</v>
      </c>
      <c r="L43" s="95"/>
      <c r="M43" s="43" t="s">
        <v>7</v>
      </c>
      <c r="N43" s="45">
        <f>COUNTA(N$4:N$34)-N42</f>
        <v>6</v>
      </c>
      <c r="O43" s="6"/>
    </row>
    <row r="44" spans="1:15" ht="15.75" thickBot="1" x14ac:dyDescent="0.3">
      <c r="A44" s="46" t="s">
        <v>9</v>
      </c>
      <c r="B44" s="47">
        <f>B42+B43</f>
        <v>29</v>
      </c>
      <c r="C44" s="96">
        <f t="shared" si="0"/>
        <v>12</v>
      </c>
      <c r="D44" s="96"/>
      <c r="E44" s="17" t="s">
        <v>9</v>
      </c>
      <c r="F44" s="48">
        <f>F42+F43</f>
        <v>17</v>
      </c>
      <c r="G44" s="6"/>
      <c r="H44" s="6"/>
      <c r="I44" s="46" t="s">
        <v>9</v>
      </c>
      <c r="J44" s="47">
        <f>J42+J43</f>
        <v>28</v>
      </c>
      <c r="K44" s="96">
        <f t="shared" si="1"/>
        <v>11</v>
      </c>
      <c r="L44" s="96"/>
      <c r="M44" s="17" t="s">
        <v>9</v>
      </c>
      <c r="N44" s="48">
        <f>N42+N43</f>
        <v>17</v>
      </c>
      <c r="O44" s="6"/>
    </row>
  </sheetData>
  <mergeCells count="28">
    <mergeCell ref="C43:D43"/>
    <mergeCell ref="C44:D44"/>
    <mergeCell ref="C38:D38"/>
    <mergeCell ref="C39:D39"/>
    <mergeCell ref="C40:D40"/>
    <mergeCell ref="C41:D41"/>
    <mergeCell ref="C42:D42"/>
    <mergeCell ref="A1:G1"/>
    <mergeCell ref="A2:C2"/>
    <mergeCell ref="E2:G2"/>
    <mergeCell ref="A36:F36"/>
    <mergeCell ref="A37:B37"/>
    <mergeCell ref="C37:D37"/>
    <mergeCell ref="E37:F37"/>
    <mergeCell ref="K40:L40"/>
    <mergeCell ref="K41:L41"/>
    <mergeCell ref="K42:L42"/>
    <mergeCell ref="K43:L43"/>
    <mergeCell ref="K44:L44"/>
    <mergeCell ref="I1:O1"/>
    <mergeCell ref="K37:L37"/>
    <mergeCell ref="K38:L38"/>
    <mergeCell ref="K39:L39"/>
    <mergeCell ref="I36:N36"/>
    <mergeCell ref="I2:K2"/>
    <mergeCell ref="M2:O2"/>
    <mergeCell ref="I37:J37"/>
    <mergeCell ref="M37:N37"/>
  </mergeCells>
  <conditionalFormatting sqref="O38:O44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J4:J19 N4:N31 N34 J34 J21:J24 J27:J31">
    <cfRule type="cellIs" dxfId="21" priority="21" operator="greaterThan">
      <formula>604</formula>
    </cfRule>
    <cfRule type="cellIs" dxfId="20" priority="22" operator="between">
      <formula>601</formula>
      <formula>604</formula>
    </cfRule>
  </conditionalFormatting>
  <conditionalFormatting sqref="K38:K44">
    <cfRule type="cellIs" dxfId="19" priority="17" operator="lessThan">
      <formula>0</formula>
    </cfRule>
    <cfRule type="cellIs" dxfId="18" priority="18" operator="greaterThan">
      <formula>0</formula>
    </cfRule>
  </conditionalFormatting>
  <conditionalFormatting sqref="C38:C44">
    <cfRule type="cellIs" dxfId="17" priority="11" operator="lessThan">
      <formula>0</formula>
    </cfRule>
    <cfRule type="cellIs" dxfId="16" priority="12" operator="greaterThan">
      <formula>0</formula>
    </cfRule>
  </conditionalFormatting>
  <conditionalFormatting sqref="G38:H44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B4:B34 F4:F34">
    <cfRule type="cellIs" dxfId="13" priority="13" operator="greaterThan">
      <formula>604</formula>
    </cfRule>
    <cfRule type="cellIs" dxfId="12" priority="14" operator="between">
      <formula>601</formula>
      <formula>604</formula>
    </cfRule>
  </conditionalFormatting>
  <conditionalFormatting sqref="J33 N33">
    <cfRule type="cellIs" dxfId="11" priority="9" operator="greaterThan">
      <formula>604</formula>
    </cfRule>
    <cfRule type="cellIs" dxfId="10" priority="10" operator="between">
      <formula>601</formula>
      <formula>604</formula>
    </cfRule>
  </conditionalFormatting>
  <conditionalFormatting sqref="J32 N32">
    <cfRule type="cellIs" dxfId="9" priority="7" operator="greaterThan">
      <formula>604</formula>
    </cfRule>
    <cfRule type="cellIs" dxfId="8" priority="8" operator="between">
      <formula>601</formula>
      <formula>604</formula>
    </cfRule>
  </conditionalFormatting>
  <conditionalFormatting sqref="J20">
    <cfRule type="cellIs" dxfId="7" priority="5" operator="greaterThan">
      <formula>604</formula>
    </cfRule>
    <cfRule type="cellIs" dxfId="6" priority="6" operator="between">
      <formula>601</formula>
      <formula>604</formula>
    </cfRule>
  </conditionalFormatting>
  <conditionalFormatting sqref="J25">
    <cfRule type="cellIs" dxfId="5" priority="3" operator="greaterThan">
      <formula>604</formula>
    </cfRule>
    <cfRule type="cellIs" dxfId="4" priority="4" operator="between">
      <formula>601</formula>
      <formula>604</formula>
    </cfRule>
  </conditionalFormatting>
  <conditionalFormatting sqref="J26">
    <cfRule type="cellIs" dxfId="1" priority="1" operator="greaterThan">
      <formula>604</formula>
    </cfRule>
    <cfRule type="cellIs" dxfId="0" priority="2" operator="between">
      <formula>601</formula>
      <formula>604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8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Všední dny</vt:lpstr>
      <vt:lpstr>Víkendy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Ondřej Syrovátka</dc:creator>
  <cp:lastModifiedBy>Ondřej Syrovátka</cp:lastModifiedBy>
  <cp:lastPrinted>2021-12-08T21:28:31Z</cp:lastPrinted>
  <dcterms:created xsi:type="dcterms:W3CDTF">2021-11-07T14:36:20Z</dcterms:created>
  <dcterms:modified xsi:type="dcterms:W3CDTF">2021-12-13T12:07:31Z</dcterms:modified>
</cp:coreProperties>
</file>